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J:\Dokumenti\Biokibernetika\Seminar datoteke\Formularji\"/>
    </mc:Choice>
  </mc:AlternateContent>
  <xr:revisionPtr revIDLastSave="0" documentId="13_ncr:1_{A7414BF6-5005-4FE8-B912-D13D89673F34}" xr6:coauthVersionLast="45" xr6:coauthVersionMax="45" xr10:uidLastSave="{00000000-0000-0000-0000-000000000000}"/>
  <bookViews>
    <workbookView xWindow="-120" yWindow="-120" windowWidth="29040" windowHeight="17640" tabRatio="727" xr2:uid="{00000000-000D-0000-FFFF-FFFF00000000}"/>
  </bookViews>
  <sheets>
    <sheet name="GX33" sheetId="1" r:id="rId1"/>
    <sheet name="Procenti" sheetId="12" r:id="rId2"/>
    <sheet name="List5" sheetId="13" r:id="rId3"/>
    <sheet name="Modul1" sheetId="25" state="veryHidden" r:id="rId4"/>
  </sheets>
  <definedNames>
    <definedName name="_xlnm.Print_Area" localSheetId="1">Procenti!$A$1:$W$170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9" i="1" l="1"/>
  <c r="F209" i="1"/>
  <c r="D209" i="1"/>
  <c r="H208" i="1"/>
  <c r="F208" i="1"/>
  <c r="D208" i="1"/>
  <c r="H207" i="1"/>
  <c r="F207" i="1"/>
  <c r="D207" i="1"/>
  <c r="H206" i="1"/>
  <c r="F206" i="1"/>
  <c r="D206" i="1"/>
  <c r="H205" i="1"/>
  <c r="F205" i="1"/>
  <c r="D205" i="1"/>
  <c r="H204" i="1"/>
  <c r="F204" i="1"/>
  <c r="D204" i="1"/>
  <c r="D227" i="1" l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D202" i="1"/>
  <c r="F202" i="1"/>
  <c r="H202" i="1"/>
  <c r="H21" i="1"/>
  <c r="H22" i="1"/>
  <c r="H23" i="1"/>
  <c r="H24" i="1"/>
  <c r="H25" i="1"/>
  <c r="F21" i="1"/>
  <c r="F22" i="1"/>
  <c r="F23" i="1"/>
  <c r="F24" i="1"/>
  <c r="F25" i="1"/>
  <c r="D21" i="1"/>
  <c r="D22" i="1"/>
  <c r="D23" i="1"/>
  <c r="D24" i="1"/>
  <c r="D25" i="1"/>
  <c r="D200" i="1"/>
  <c r="F200" i="1"/>
  <c r="D201" i="1"/>
  <c r="F20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91" i="1"/>
  <c r="H200" i="1"/>
  <c r="H201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62" i="1"/>
  <c r="H161" i="1"/>
  <c r="H160" i="1"/>
  <c r="H159" i="1"/>
  <c r="H158" i="1"/>
  <c r="H157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0" i="1"/>
  <c r="H19" i="1"/>
  <c r="H18" i="1"/>
  <c r="H17" i="1"/>
  <c r="H16" i="1"/>
  <c r="H15" i="1"/>
  <c r="H14" i="1"/>
  <c r="H13" i="1"/>
  <c r="H12" i="1"/>
  <c r="D158" i="1"/>
  <c r="F158" i="1"/>
  <c r="D159" i="1"/>
  <c r="F159" i="1"/>
  <c r="D160" i="1"/>
  <c r="F160" i="1"/>
  <c r="D161" i="1"/>
  <c r="F161" i="1"/>
  <c r="D162" i="1"/>
  <c r="F162" i="1"/>
  <c r="D143" i="1"/>
  <c r="F143" i="1"/>
  <c r="D144" i="1"/>
  <c r="F144" i="1"/>
  <c r="D145" i="1"/>
  <c r="F145" i="1"/>
  <c r="D146" i="1"/>
  <c r="F146" i="1"/>
  <c r="D147" i="1"/>
  <c r="F147" i="1"/>
  <c r="D148" i="1"/>
  <c r="F148" i="1"/>
  <c r="D149" i="1"/>
  <c r="F149" i="1"/>
  <c r="D150" i="1"/>
  <c r="F150" i="1"/>
  <c r="D151" i="1"/>
  <c r="F151" i="1"/>
  <c r="D152" i="1"/>
  <c r="F152" i="1"/>
  <c r="D153" i="1"/>
  <c r="F153" i="1"/>
  <c r="D127" i="1"/>
  <c r="F127" i="1"/>
  <c r="D128" i="1"/>
  <c r="F128" i="1"/>
  <c r="D129" i="1"/>
  <c r="F129" i="1"/>
  <c r="D130" i="1"/>
  <c r="F130" i="1"/>
  <c r="D131" i="1"/>
  <c r="F131" i="1"/>
  <c r="D132" i="1"/>
  <c r="F132" i="1"/>
  <c r="D133" i="1"/>
  <c r="F133" i="1"/>
  <c r="D134" i="1"/>
  <c r="F134" i="1"/>
  <c r="D135" i="1"/>
  <c r="F135" i="1"/>
  <c r="D136" i="1"/>
  <c r="F136" i="1"/>
  <c r="D137" i="1"/>
  <c r="F137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20" i="1"/>
  <c r="D68" i="1"/>
  <c r="F68" i="1"/>
  <c r="D69" i="1"/>
  <c r="F69" i="1"/>
  <c r="D70" i="1"/>
  <c r="F70" i="1"/>
  <c r="D71" i="1"/>
  <c r="F71" i="1"/>
  <c r="D40" i="1"/>
  <c r="F40" i="1"/>
  <c r="D41" i="1"/>
  <c r="F41" i="1"/>
  <c r="D42" i="1"/>
  <c r="F42" i="1"/>
  <c r="D43" i="1"/>
  <c r="F43" i="1"/>
  <c r="D44" i="1"/>
  <c r="F44" i="1"/>
  <c r="D45" i="1"/>
  <c r="F45" i="1"/>
  <c r="D46" i="1"/>
  <c r="F46" i="1"/>
  <c r="D47" i="1"/>
  <c r="F47" i="1"/>
  <c r="D48" i="1"/>
  <c r="F48" i="1"/>
  <c r="D49" i="1"/>
  <c r="F49" i="1"/>
  <c r="D50" i="1"/>
  <c r="F50" i="1"/>
  <c r="D51" i="1"/>
  <c r="F51" i="1"/>
  <c r="D52" i="1"/>
  <c r="F52" i="1"/>
  <c r="D53" i="1"/>
  <c r="F53" i="1"/>
  <c r="D54" i="1"/>
  <c r="F54" i="1"/>
  <c r="D91" i="1"/>
  <c r="D180" i="1"/>
  <c r="F180" i="1"/>
  <c r="D181" i="1"/>
  <c r="F181" i="1"/>
  <c r="D182" i="1"/>
  <c r="F182" i="1"/>
  <c r="D183" i="1"/>
  <c r="F183" i="1"/>
  <c r="D179" i="1"/>
  <c r="F179" i="1"/>
  <c r="D184" i="1"/>
  <c r="F184" i="1"/>
  <c r="D185" i="1"/>
  <c r="F185" i="1"/>
  <c r="D186" i="1"/>
  <c r="F186" i="1"/>
  <c r="F176" i="1"/>
  <c r="D197" i="1"/>
  <c r="F197" i="1"/>
  <c r="D198" i="1"/>
  <c r="F198" i="1"/>
  <c r="D199" i="1"/>
  <c r="F199" i="1"/>
  <c r="F178" i="1"/>
  <c r="D178" i="1"/>
  <c r="F177" i="1"/>
  <c r="D177" i="1"/>
  <c r="D87" i="1"/>
  <c r="F87" i="1"/>
  <c r="F157" i="1"/>
  <c r="D157" i="1"/>
  <c r="D142" i="1"/>
  <c r="F142" i="1"/>
  <c r="D126" i="1"/>
  <c r="F126" i="1"/>
  <c r="D55" i="1"/>
  <c r="F55" i="1"/>
  <c r="D56" i="1"/>
  <c r="F56" i="1"/>
  <c r="D57" i="1"/>
  <c r="F57" i="1"/>
  <c r="D58" i="1"/>
  <c r="F58" i="1"/>
  <c r="D59" i="1"/>
  <c r="F59" i="1"/>
  <c r="D60" i="1"/>
  <c r="F60" i="1"/>
  <c r="D61" i="1"/>
  <c r="F61" i="1"/>
  <c r="D62" i="1"/>
  <c r="F62" i="1"/>
  <c r="D63" i="1"/>
  <c r="F63" i="1"/>
  <c r="D64" i="1"/>
  <c r="F64" i="1"/>
  <c r="D65" i="1"/>
  <c r="F65" i="1"/>
  <c r="D66" i="1"/>
  <c r="F66" i="1"/>
  <c r="D67" i="1"/>
  <c r="F67" i="1"/>
  <c r="D72" i="1"/>
  <c r="F72" i="1"/>
  <c r="D73" i="1"/>
  <c r="F73" i="1"/>
  <c r="D74" i="1"/>
  <c r="F74" i="1"/>
  <c r="D75" i="1"/>
  <c r="F75" i="1"/>
  <c r="D76" i="1"/>
  <c r="F76" i="1"/>
  <c r="D77" i="1"/>
  <c r="F77" i="1"/>
  <c r="D78" i="1"/>
  <c r="F78" i="1"/>
  <c r="D79" i="1"/>
  <c r="F79" i="1"/>
  <c r="D80" i="1"/>
  <c r="F80" i="1"/>
  <c r="D81" i="1"/>
  <c r="F81" i="1"/>
  <c r="D82" i="1"/>
  <c r="F82" i="1"/>
  <c r="D83" i="1"/>
  <c r="F83" i="1"/>
  <c r="D84" i="1"/>
  <c r="F84" i="1"/>
  <c r="D85" i="1"/>
  <c r="F85" i="1"/>
  <c r="D86" i="1"/>
  <c r="F86" i="1"/>
  <c r="D37" i="1"/>
  <c r="F37" i="1"/>
  <c r="D38" i="1"/>
  <c r="F38" i="1"/>
  <c r="D39" i="1"/>
  <c r="F39" i="1"/>
  <c r="D30" i="1"/>
  <c r="F30" i="1"/>
  <c r="D31" i="1"/>
  <c r="F31" i="1"/>
  <c r="D32" i="1"/>
  <c r="F32" i="1"/>
  <c r="D33" i="1"/>
  <c r="F33" i="1"/>
  <c r="D34" i="1"/>
  <c r="F34" i="1"/>
  <c r="D35" i="1"/>
  <c r="F35" i="1"/>
  <c r="F20" i="1"/>
  <c r="D187" i="1"/>
  <c r="F187" i="1"/>
  <c r="D188" i="1"/>
  <c r="F188" i="1"/>
  <c r="D189" i="1"/>
  <c r="F189" i="1"/>
  <c r="D190" i="1"/>
  <c r="F190" i="1"/>
  <c r="D191" i="1"/>
  <c r="F191" i="1"/>
  <c r="D192" i="1"/>
  <c r="F192" i="1"/>
  <c r="D193" i="1"/>
  <c r="F193" i="1"/>
  <c r="D194" i="1"/>
  <c r="F194" i="1"/>
  <c r="D195" i="1"/>
  <c r="F195" i="1"/>
  <c r="D196" i="1"/>
  <c r="F196" i="1"/>
  <c r="F36" i="1"/>
  <c r="F29" i="1"/>
  <c r="F19" i="1"/>
  <c r="F18" i="1"/>
  <c r="F17" i="1"/>
  <c r="F16" i="1"/>
  <c r="F15" i="1"/>
  <c r="F14" i="1"/>
  <c r="F13" i="1"/>
  <c r="F12" i="1"/>
  <c r="D18" i="1"/>
  <c r="D19" i="1"/>
  <c r="D17" i="1"/>
  <c r="D16" i="1"/>
  <c r="D15" i="1"/>
  <c r="D14" i="1"/>
  <c r="D13" i="1"/>
  <c r="D12" i="1"/>
  <c r="D36" i="1"/>
  <c r="D29" i="1"/>
  <c r="U4872" i="12"/>
  <c r="U4871" i="12"/>
  <c r="U4870" i="12"/>
  <c r="U4869" i="12"/>
  <c r="U4868" i="12"/>
  <c r="U4867" i="12"/>
  <c r="U4866" i="12"/>
  <c r="U4865" i="12"/>
  <c r="U4864" i="12"/>
  <c r="U4863" i="12"/>
  <c r="U4862" i="12"/>
  <c r="U4861" i="12"/>
  <c r="U4860" i="12"/>
  <c r="U4859" i="12"/>
  <c r="U4858" i="12"/>
  <c r="U4857" i="12"/>
  <c r="U4856" i="12"/>
  <c r="U4855" i="12"/>
  <c r="U4854" i="12"/>
  <c r="U4853" i="12"/>
  <c r="U4852" i="12"/>
  <c r="U4851" i="12"/>
  <c r="U4850" i="12"/>
  <c r="U4849" i="12"/>
  <c r="U4848" i="12"/>
  <c r="U4847" i="12"/>
  <c r="U4846" i="12"/>
  <c r="U4845" i="12"/>
  <c r="U4844" i="12"/>
  <c r="U4843" i="12"/>
  <c r="U4842" i="12"/>
  <c r="U4841" i="12"/>
  <c r="U4840" i="12"/>
  <c r="U4839" i="12"/>
  <c r="U4838" i="12"/>
  <c r="U4837" i="12"/>
  <c r="U4836" i="12"/>
  <c r="U4835" i="12"/>
  <c r="U4834" i="12"/>
  <c r="U4833" i="12"/>
  <c r="U4832" i="12"/>
  <c r="U4831" i="12"/>
  <c r="U4830" i="12"/>
  <c r="U4829" i="12"/>
  <c r="U4828" i="12"/>
  <c r="U4827" i="12"/>
  <c r="U4826" i="12"/>
  <c r="U4825" i="12"/>
  <c r="U4824" i="12"/>
  <c r="U4823" i="12"/>
  <c r="U4822" i="12"/>
  <c r="U4821" i="12"/>
  <c r="U4820" i="12"/>
  <c r="U4819" i="12"/>
  <c r="U4818" i="12"/>
  <c r="U4817" i="12"/>
  <c r="U4816" i="12"/>
  <c r="U4815" i="12"/>
  <c r="U4814" i="12"/>
  <c r="U4813" i="12"/>
  <c r="U4812" i="12"/>
  <c r="U4811" i="12"/>
  <c r="U4810" i="12"/>
  <c r="U4809" i="12"/>
  <c r="U4808" i="12"/>
  <c r="U4807" i="12"/>
  <c r="U4806" i="12"/>
  <c r="U4805" i="12"/>
  <c r="U4804" i="12"/>
  <c r="U4803" i="12"/>
  <c r="U4802" i="12"/>
  <c r="U4801" i="12"/>
  <c r="U4800" i="12"/>
  <c r="U4799" i="12"/>
  <c r="U4798" i="12"/>
  <c r="U4797" i="12"/>
  <c r="U4796" i="12"/>
  <c r="U4795" i="12"/>
  <c r="U4794" i="12"/>
  <c r="U4793" i="12"/>
  <c r="U4792" i="12"/>
  <c r="U4791" i="12"/>
  <c r="U4790" i="12"/>
  <c r="U4789" i="12"/>
  <c r="U4788" i="12"/>
  <c r="U4787" i="12"/>
  <c r="U4786" i="12"/>
  <c r="U4785" i="12"/>
  <c r="U4784" i="12"/>
  <c r="U4783" i="12"/>
  <c r="U4782" i="12"/>
  <c r="U4781" i="12"/>
  <c r="U4780" i="12"/>
  <c r="U4779" i="12"/>
  <c r="U4778" i="12"/>
  <c r="U4777" i="12"/>
  <c r="U4776" i="12"/>
  <c r="U4775" i="12"/>
  <c r="U4774" i="12"/>
  <c r="U4773" i="12"/>
  <c r="U4772" i="12"/>
  <c r="U4771" i="12"/>
  <c r="U4770" i="12"/>
  <c r="U4769" i="12"/>
  <c r="U4768" i="12"/>
  <c r="U4767" i="12"/>
  <c r="U4766" i="12"/>
  <c r="U4765" i="12"/>
  <c r="U4764" i="12"/>
  <c r="U4763" i="12"/>
  <c r="U4762" i="12"/>
  <c r="U4761" i="12"/>
  <c r="U4760" i="12"/>
  <c r="U4759" i="12"/>
  <c r="U4758" i="12"/>
  <c r="U4757" i="12"/>
  <c r="U4756" i="12"/>
  <c r="U4755" i="12"/>
  <c r="U4754" i="12"/>
  <c r="U4753" i="12"/>
  <c r="U4752" i="12"/>
  <c r="U4751" i="12"/>
  <c r="U4750" i="12"/>
  <c r="U4749" i="12"/>
  <c r="U4748" i="12"/>
  <c r="U4747" i="12"/>
  <c r="U4746" i="12"/>
  <c r="U4745" i="12"/>
  <c r="U4744" i="12"/>
  <c r="U4743" i="12"/>
  <c r="U4742" i="12"/>
  <c r="U4741" i="12"/>
  <c r="U4740" i="12"/>
  <c r="U4739" i="12"/>
  <c r="U4738" i="12"/>
  <c r="U4737" i="12"/>
  <c r="U4736" i="12"/>
  <c r="U4735" i="12"/>
  <c r="U4734" i="12"/>
  <c r="U4733" i="12"/>
  <c r="U4732" i="12"/>
  <c r="U4731" i="12"/>
  <c r="U4730" i="12"/>
  <c r="U4729" i="12"/>
  <c r="U4728" i="12"/>
  <c r="U4727" i="12"/>
  <c r="U4726" i="12"/>
  <c r="U4725" i="12"/>
  <c r="U4724" i="12"/>
  <c r="U4723" i="12"/>
  <c r="U4722" i="12"/>
  <c r="U4721" i="12"/>
  <c r="U4720" i="12"/>
  <c r="U4719" i="12"/>
  <c r="U4718" i="12"/>
  <c r="U4717" i="12"/>
  <c r="U4716" i="12"/>
  <c r="U4715" i="12"/>
  <c r="U4714" i="12"/>
  <c r="U4713" i="12"/>
  <c r="U4712" i="12"/>
  <c r="U4711" i="12"/>
  <c r="U4710" i="12"/>
  <c r="U4709" i="12"/>
  <c r="U4708" i="12"/>
  <c r="U4707" i="12"/>
  <c r="U4706" i="12"/>
  <c r="U4705" i="12"/>
  <c r="U4704" i="12"/>
  <c r="U4703" i="12"/>
  <c r="U4702" i="12"/>
  <c r="U4701" i="12"/>
  <c r="U4700" i="12"/>
  <c r="U4699" i="12"/>
  <c r="U4698" i="12"/>
  <c r="U4697" i="12"/>
  <c r="U4696" i="12"/>
  <c r="U4695" i="12"/>
  <c r="U4694" i="12"/>
  <c r="U4693" i="12"/>
  <c r="U4692" i="12"/>
  <c r="U4691" i="12"/>
  <c r="U4690" i="12"/>
  <c r="U4689" i="12"/>
  <c r="U4688" i="12"/>
  <c r="U4687" i="12"/>
  <c r="U4686" i="12"/>
  <c r="U4685" i="12"/>
  <c r="U4684" i="12"/>
  <c r="U4683" i="12"/>
  <c r="U4682" i="12"/>
  <c r="U4681" i="12"/>
  <c r="U4680" i="12"/>
  <c r="U4679" i="12"/>
  <c r="U4678" i="12"/>
  <c r="U4677" i="12"/>
  <c r="U4676" i="12"/>
  <c r="U4675" i="12"/>
  <c r="U4674" i="12"/>
  <c r="U4673" i="12"/>
  <c r="U4672" i="12"/>
  <c r="U4671" i="12"/>
  <c r="U4670" i="12"/>
  <c r="U4669" i="12"/>
  <c r="U4668" i="12"/>
  <c r="U4667" i="12"/>
  <c r="U4666" i="12"/>
  <c r="U4665" i="12"/>
  <c r="U4664" i="12"/>
  <c r="U4663" i="12"/>
  <c r="U4662" i="12"/>
  <c r="U4661" i="12"/>
  <c r="U4660" i="12"/>
  <c r="U4659" i="12"/>
  <c r="U4658" i="12"/>
  <c r="U4657" i="12"/>
  <c r="U4656" i="12"/>
  <c r="U4655" i="12"/>
  <c r="U4654" i="12"/>
  <c r="U4653" i="12"/>
  <c r="U4652" i="12"/>
  <c r="U4651" i="12"/>
  <c r="U4650" i="12"/>
  <c r="U4649" i="12"/>
  <c r="U4648" i="12"/>
  <c r="U4647" i="12"/>
  <c r="U4646" i="12"/>
  <c r="U4645" i="12"/>
  <c r="U4644" i="12"/>
  <c r="U4643" i="12"/>
  <c r="U4642" i="12"/>
  <c r="U4641" i="12"/>
  <c r="U4640" i="12"/>
  <c r="U4639" i="12"/>
  <c r="U4638" i="12"/>
  <c r="U4637" i="12"/>
  <c r="U4636" i="12"/>
  <c r="U4635" i="12"/>
  <c r="U4634" i="12"/>
  <c r="U4633" i="12"/>
  <c r="U4632" i="12"/>
  <c r="U4631" i="12"/>
  <c r="U4630" i="12"/>
  <c r="U4629" i="12"/>
  <c r="U4628" i="12"/>
  <c r="U4627" i="12"/>
  <c r="U4626" i="12"/>
  <c r="U4625" i="12"/>
  <c r="U4624" i="12"/>
  <c r="U4623" i="12"/>
  <c r="U4622" i="12"/>
  <c r="U4621" i="12"/>
  <c r="U4620" i="12"/>
  <c r="U4619" i="12"/>
  <c r="U4618" i="12"/>
  <c r="U4617" i="12"/>
  <c r="U4616" i="12"/>
  <c r="U4615" i="12"/>
  <c r="U4614" i="12"/>
  <c r="U4613" i="12"/>
  <c r="U4612" i="12"/>
  <c r="U4611" i="12"/>
  <c r="U4610" i="12"/>
  <c r="U4609" i="12"/>
  <c r="U4608" i="12"/>
  <c r="U4607" i="12"/>
  <c r="U4606" i="12"/>
  <c r="U4605" i="12"/>
  <c r="U4604" i="12"/>
  <c r="U4603" i="12"/>
  <c r="U4602" i="12"/>
  <c r="U4601" i="12"/>
  <c r="U4600" i="12"/>
  <c r="U4599" i="12"/>
  <c r="U4598" i="12"/>
  <c r="U4597" i="12"/>
  <c r="U4596" i="12"/>
  <c r="U4595" i="12"/>
  <c r="U4594" i="12"/>
  <c r="U4593" i="12"/>
  <c r="U4592" i="12"/>
  <c r="U4591" i="12"/>
  <c r="U4590" i="12"/>
  <c r="U4589" i="12"/>
  <c r="U4588" i="12"/>
  <c r="U4587" i="12"/>
  <c r="U4586" i="12"/>
  <c r="U4585" i="12"/>
  <c r="U4584" i="12"/>
  <c r="U4583" i="12"/>
  <c r="U4582" i="12"/>
  <c r="U4581" i="12"/>
  <c r="U4580" i="12"/>
  <c r="U4579" i="12"/>
  <c r="U4578" i="12"/>
  <c r="U4577" i="12"/>
  <c r="U4576" i="12"/>
  <c r="U4575" i="12"/>
  <c r="U4574" i="12"/>
  <c r="U4573" i="12"/>
  <c r="U4572" i="12"/>
  <c r="U4571" i="12"/>
  <c r="U4570" i="12"/>
  <c r="U4569" i="12"/>
  <c r="U4568" i="12"/>
  <c r="U4567" i="12"/>
  <c r="U4566" i="12"/>
  <c r="U4565" i="12"/>
  <c r="U4564" i="12"/>
  <c r="U4563" i="12"/>
  <c r="U4562" i="12"/>
  <c r="U4561" i="12"/>
  <c r="U4560" i="12"/>
  <c r="U4559" i="12"/>
  <c r="U4558" i="12"/>
  <c r="U4557" i="12"/>
  <c r="U4556" i="12"/>
  <c r="U4555" i="12"/>
  <c r="U4554" i="12"/>
  <c r="U4553" i="12"/>
  <c r="U4552" i="12"/>
  <c r="U4551" i="12"/>
  <c r="U4550" i="12"/>
  <c r="U4549" i="12"/>
  <c r="U4548" i="12"/>
  <c r="U4547" i="12"/>
  <c r="U4546" i="12"/>
  <c r="U4545" i="12"/>
  <c r="U4544" i="12"/>
  <c r="U4543" i="12"/>
  <c r="U4542" i="12"/>
  <c r="U4541" i="12"/>
  <c r="U4540" i="12"/>
  <c r="U4539" i="12"/>
  <c r="U4538" i="12"/>
  <c r="U4537" i="12"/>
  <c r="U4536" i="12"/>
  <c r="U4535" i="12"/>
  <c r="U4534" i="12"/>
  <c r="U4533" i="12"/>
  <c r="U4532" i="12"/>
  <c r="U4531" i="12"/>
  <c r="U4530" i="12"/>
  <c r="U4529" i="12"/>
  <c r="U4528" i="12"/>
  <c r="U4527" i="12"/>
  <c r="U4526" i="12"/>
  <c r="U4525" i="12"/>
  <c r="U4524" i="12"/>
  <c r="U4523" i="12"/>
  <c r="U4522" i="12"/>
  <c r="U4521" i="12"/>
  <c r="U4520" i="12"/>
  <c r="U4519" i="12"/>
  <c r="U4518" i="12"/>
  <c r="U4517" i="12"/>
  <c r="U4516" i="12"/>
  <c r="U4515" i="12"/>
  <c r="U4514" i="12"/>
  <c r="U4513" i="12"/>
  <c r="U4512" i="12"/>
  <c r="U4511" i="12"/>
  <c r="U4510" i="12"/>
  <c r="U4509" i="12"/>
  <c r="U4508" i="12"/>
  <c r="U4507" i="12"/>
  <c r="U4506" i="12"/>
  <c r="U4505" i="12"/>
  <c r="U4504" i="12"/>
  <c r="U4503" i="12"/>
  <c r="U4502" i="12"/>
  <c r="U4501" i="12"/>
  <c r="U4500" i="12"/>
  <c r="U4499" i="12"/>
  <c r="U4498" i="12"/>
  <c r="U4497" i="12"/>
  <c r="U4496" i="12"/>
  <c r="U4495" i="12"/>
  <c r="U4494" i="12"/>
  <c r="U4493" i="12"/>
  <c r="U4492" i="12"/>
  <c r="U4491" i="12"/>
  <c r="U4490" i="12"/>
  <c r="U4489" i="12"/>
  <c r="U4488" i="12"/>
  <c r="U4487" i="12"/>
  <c r="U4486" i="12"/>
  <c r="U4485" i="12"/>
  <c r="U4484" i="12"/>
  <c r="U4483" i="12"/>
  <c r="U4482" i="12"/>
  <c r="U4481" i="12"/>
  <c r="U4480" i="12"/>
  <c r="U4479" i="12"/>
  <c r="U4478" i="12"/>
  <c r="U4477" i="12"/>
  <c r="U4476" i="12"/>
  <c r="U4475" i="12"/>
  <c r="U4474" i="12"/>
  <c r="U4473" i="12"/>
  <c r="U4472" i="12"/>
  <c r="U4471" i="12"/>
  <c r="U4470" i="12"/>
  <c r="U4469" i="12"/>
  <c r="U4468" i="12"/>
  <c r="U4467" i="12"/>
  <c r="U4466" i="12"/>
  <c r="U4465" i="12"/>
  <c r="U4464" i="12"/>
  <c r="U4463" i="12"/>
  <c r="U4462" i="12"/>
  <c r="U4461" i="12"/>
  <c r="U4460" i="12"/>
  <c r="U4459" i="12"/>
  <c r="U4458" i="12"/>
  <c r="U4457" i="12"/>
  <c r="U4456" i="12"/>
  <c r="U4455" i="12"/>
  <c r="U4454" i="12"/>
  <c r="U4453" i="12"/>
  <c r="U4452" i="12"/>
  <c r="U4451" i="12"/>
  <c r="U4450" i="12"/>
  <c r="U4449" i="12"/>
  <c r="U4448" i="12"/>
  <c r="U4447" i="12"/>
  <c r="U4446" i="12"/>
  <c r="U4445" i="12"/>
  <c r="U4444" i="12"/>
  <c r="U4443" i="12"/>
  <c r="U4442" i="12"/>
  <c r="U4441" i="12"/>
  <c r="U4440" i="12"/>
  <c r="U4439" i="12"/>
  <c r="U4438" i="12"/>
  <c r="U4437" i="12"/>
  <c r="U4436" i="12"/>
  <c r="U4435" i="12"/>
  <c r="U4434" i="12"/>
  <c r="U4433" i="12"/>
  <c r="U4432" i="12"/>
  <c r="U4431" i="12"/>
  <c r="U4430" i="12"/>
  <c r="U4429" i="12"/>
  <c r="U4428" i="12"/>
  <c r="U4427" i="12"/>
  <c r="U4426" i="12"/>
  <c r="U4425" i="12"/>
  <c r="U4424" i="12"/>
  <c r="U4423" i="12"/>
  <c r="U4422" i="12"/>
  <c r="U4421" i="12"/>
  <c r="U4420" i="12"/>
  <c r="U4419" i="12"/>
  <c r="U4418" i="12"/>
  <c r="U4417" i="12"/>
  <c r="U4416" i="12"/>
  <c r="U4415" i="12"/>
  <c r="U4414" i="12"/>
  <c r="U4413" i="12"/>
  <c r="U4412" i="12"/>
  <c r="U4411" i="12"/>
  <c r="U4410" i="12"/>
  <c r="U4409" i="12"/>
  <c r="U4408" i="12"/>
  <c r="U4407" i="12"/>
  <c r="U4406" i="12"/>
  <c r="U4405" i="12"/>
  <c r="U4404" i="12"/>
  <c r="U4403" i="12"/>
  <c r="U4402" i="12"/>
  <c r="U4401" i="12"/>
  <c r="U4400" i="12"/>
  <c r="U4399" i="12"/>
  <c r="U4398" i="12"/>
  <c r="U4397" i="12"/>
  <c r="U4396" i="12"/>
  <c r="U4395" i="12"/>
  <c r="U4394" i="12"/>
  <c r="U4393" i="12"/>
  <c r="U4392" i="12"/>
  <c r="U4391" i="12"/>
  <c r="U4390" i="12"/>
  <c r="U4389" i="12"/>
  <c r="U4388" i="12"/>
  <c r="U4387" i="12"/>
  <c r="U4386" i="12"/>
  <c r="U4385" i="12"/>
  <c r="U4384" i="12"/>
  <c r="U4383" i="12"/>
  <c r="U4382" i="12"/>
  <c r="U4381" i="12"/>
  <c r="U4380" i="12"/>
  <c r="U4379" i="12"/>
  <c r="U4378" i="12"/>
  <c r="U4377" i="12"/>
  <c r="U4376" i="12"/>
  <c r="U4375" i="12"/>
  <c r="U4374" i="12"/>
  <c r="U4373" i="12"/>
  <c r="U4372" i="12"/>
  <c r="U4371" i="12"/>
  <c r="U4370" i="12"/>
  <c r="U4369" i="12"/>
  <c r="U4368" i="12"/>
  <c r="U4367" i="12"/>
  <c r="U4366" i="12"/>
  <c r="U4365" i="12"/>
  <c r="U4364" i="12"/>
  <c r="U4363" i="12"/>
  <c r="U4362" i="12"/>
  <c r="U4361" i="12"/>
  <c r="U4360" i="12"/>
  <c r="U4359" i="12"/>
  <c r="U4358" i="12"/>
  <c r="U4357" i="12"/>
  <c r="U4356" i="12"/>
  <c r="U4355" i="12"/>
  <c r="U4354" i="12"/>
  <c r="U4353" i="12"/>
  <c r="U4352" i="12"/>
  <c r="U4351" i="12"/>
  <c r="U4350" i="12"/>
  <c r="U4349" i="12"/>
  <c r="U4348" i="12"/>
  <c r="U4347" i="12"/>
  <c r="U4346" i="12"/>
  <c r="U4345" i="12"/>
  <c r="U4344" i="12"/>
  <c r="U4343" i="12"/>
  <c r="U4342" i="12"/>
  <c r="U4341" i="12"/>
  <c r="U4340" i="12"/>
  <c r="U4339" i="12"/>
  <c r="U4338" i="12"/>
  <c r="U4337" i="12"/>
  <c r="U4336" i="12"/>
  <c r="U4335" i="12"/>
  <c r="U4334" i="12"/>
  <c r="U4333" i="12"/>
  <c r="U4332" i="12"/>
  <c r="U4331" i="12"/>
  <c r="U4330" i="12"/>
  <c r="U4329" i="12"/>
  <c r="U4328" i="12"/>
  <c r="U4327" i="12"/>
  <c r="U4326" i="12"/>
  <c r="U4325" i="12"/>
  <c r="U4324" i="12"/>
  <c r="U4323" i="12"/>
  <c r="U4322" i="12"/>
  <c r="U4321" i="12"/>
  <c r="U4320" i="12"/>
  <c r="U4319" i="12"/>
  <c r="U4318" i="12"/>
  <c r="U4317" i="12"/>
  <c r="U4316" i="12"/>
  <c r="U4315" i="12"/>
  <c r="U4314" i="12"/>
  <c r="U4313" i="12"/>
  <c r="U4312" i="12"/>
  <c r="U4311" i="12"/>
  <c r="U4310" i="12"/>
  <c r="U4309" i="12"/>
  <c r="U4308" i="12"/>
  <c r="U4307" i="12"/>
  <c r="U4306" i="12"/>
  <c r="U4305" i="12"/>
  <c r="U4304" i="12"/>
  <c r="U4303" i="12"/>
  <c r="U4302" i="12"/>
  <c r="U4301" i="12"/>
  <c r="U4300" i="12"/>
  <c r="U4299" i="12"/>
  <c r="U4298" i="12"/>
  <c r="U4297" i="12"/>
  <c r="U4296" i="12"/>
  <c r="U4295" i="12"/>
  <c r="U4294" i="12"/>
  <c r="U4293" i="12"/>
  <c r="U4292" i="12"/>
  <c r="U4291" i="12"/>
  <c r="U4290" i="12"/>
  <c r="U4289" i="12"/>
  <c r="U4288" i="12"/>
  <c r="U4287" i="12"/>
  <c r="U4286" i="12"/>
  <c r="U4285" i="12"/>
  <c r="U4284" i="12"/>
  <c r="U4283" i="12"/>
  <c r="U4282" i="12"/>
  <c r="U4281" i="12"/>
  <c r="U4280" i="12"/>
  <c r="U4279" i="12"/>
  <c r="U4278" i="12"/>
  <c r="U4277" i="12"/>
  <c r="U4276" i="12"/>
  <c r="U4275" i="12"/>
  <c r="U4274" i="12"/>
  <c r="U4273" i="12"/>
  <c r="U4272" i="12"/>
  <c r="U4271" i="12"/>
  <c r="U4270" i="12"/>
  <c r="U4269" i="12"/>
  <c r="U4268" i="12"/>
  <c r="U4267" i="12"/>
  <c r="U4266" i="12"/>
  <c r="U4265" i="12"/>
  <c r="U4264" i="12"/>
  <c r="U4263" i="12"/>
  <c r="U4262" i="12"/>
  <c r="U4261" i="12"/>
  <c r="U4260" i="12"/>
  <c r="U4259" i="12"/>
  <c r="U4258" i="12"/>
  <c r="U4257" i="12"/>
  <c r="U4256" i="12"/>
  <c r="U4255" i="12"/>
  <c r="U4254" i="12"/>
  <c r="U4253" i="12"/>
  <c r="U4252" i="12"/>
  <c r="U4251" i="12"/>
  <c r="U4250" i="12"/>
  <c r="U4249" i="12"/>
  <c r="U4248" i="12"/>
  <c r="U4247" i="12"/>
  <c r="U4246" i="12"/>
  <c r="U4245" i="12"/>
  <c r="U4244" i="12"/>
  <c r="U4243" i="12"/>
  <c r="U4242" i="12"/>
  <c r="U4241" i="12"/>
  <c r="U4240" i="12"/>
  <c r="U4239" i="12"/>
  <c r="U4238" i="12"/>
  <c r="U4237" i="12"/>
  <c r="U4236" i="12"/>
  <c r="U4235" i="12"/>
  <c r="U4234" i="12"/>
  <c r="U4233" i="12"/>
  <c r="U4232" i="12"/>
  <c r="U4231" i="12"/>
  <c r="U4230" i="12"/>
  <c r="U4229" i="12"/>
  <c r="U4228" i="12"/>
  <c r="U4227" i="12"/>
  <c r="U4226" i="12"/>
  <c r="U4225" i="12"/>
  <c r="U4224" i="12"/>
  <c r="U4223" i="12"/>
  <c r="U4222" i="12"/>
  <c r="U4221" i="12"/>
  <c r="U4220" i="12"/>
  <c r="U4219" i="12"/>
  <c r="U4218" i="12"/>
  <c r="U4217" i="12"/>
  <c r="U4216" i="12"/>
  <c r="U4215" i="12"/>
  <c r="U4214" i="12"/>
  <c r="U4213" i="12"/>
  <c r="U4212" i="12"/>
  <c r="U4211" i="12"/>
  <c r="U4210" i="12"/>
  <c r="U4209" i="12"/>
  <c r="U4208" i="12"/>
  <c r="U4207" i="12"/>
  <c r="U4206" i="12"/>
  <c r="U4205" i="12"/>
  <c r="U4204" i="12"/>
  <c r="U4203" i="12"/>
  <c r="U4202" i="12"/>
  <c r="U4201" i="12"/>
  <c r="U4200" i="12"/>
  <c r="U4199" i="12"/>
  <c r="U4198" i="12"/>
  <c r="U4197" i="12"/>
  <c r="U4196" i="12"/>
  <c r="U4195" i="12"/>
  <c r="U4194" i="12"/>
  <c r="U4193" i="12"/>
  <c r="U4192" i="12"/>
  <c r="U4191" i="12"/>
  <c r="U4190" i="12"/>
  <c r="U4189" i="12"/>
  <c r="U4188" i="12"/>
  <c r="U4187" i="12"/>
  <c r="U4186" i="12"/>
  <c r="U4185" i="12"/>
  <c r="U4184" i="12"/>
  <c r="U4183" i="12"/>
  <c r="U4182" i="12"/>
  <c r="U4181" i="12"/>
  <c r="U4180" i="12"/>
  <c r="U4179" i="12"/>
  <c r="U4178" i="12"/>
  <c r="U4177" i="12"/>
  <c r="U4176" i="12"/>
  <c r="U4175" i="12"/>
  <c r="U4174" i="12"/>
  <c r="U4173" i="12"/>
  <c r="U4172" i="12"/>
  <c r="U4171" i="12"/>
  <c r="U4170" i="12"/>
  <c r="U4169" i="12"/>
  <c r="U4168" i="12"/>
  <c r="U4167" i="12"/>
  <c r="U4166" i="12"/>
  <c r="U4165" i="12"/>
  <c r="U4164" i="12"/>
  <c r="U4163" i="12"/>
  <c r="U4162" i="12"/>
  <c r="U4161" i="12"/>
  <c r="U4160" i="12"/>
  <c r="U4159" i="12"/>
  <c r="U4158" i="12"/>
  <c r="U4157" i="12"/>
  <c r="U4156" i="12"/>
  <c r="U4155" i="12"/>
  <c r="U4154" i="12"/>
  <c r="U4153" i="12"/>
  <c r="U4152" i="12"/>
  <c r="U4151" i="12"/>
  <c r="U4150" i="12"/>
  <c r="U4149" i="12"/>
  <c r="U4148" i="12"/>
  <c r="U4147" i="12"/>
  <c r="U4146" i="12"/>
  <c r="U4145" i="12"/>
  <c r="U4144" i="12"/>
  <c r="U4143" i="12"/>
  <c r="U4142" i="12"/>
  <c r="U4141" i="12"/>
  <c r="U4140" i="12"/>
  <c r="U4139" i="12"/>
  <c r="U4138" i="12"/>
  <c r="U4137" i="12"/>
  <c r="U4136" i="12"/>
  <c r="U4135" i="12"/>
  <c r="U4134" i="12"/>
  <c r="U4133" i="12"/>
  <c r="U4132" i="12"/>
  <c r="U4131" i="12"/>
  <c r="U4130" i="12"/>
  <c r="U4129" i="12"/>
  <c r="U4128" i="12"/>
  <c r="U4127" i="12"/>
  <c r="U4126" i="12"/>
  <c r="U4125" i="12"/>
  <c r="U4124" i="12"/>
  <c r="U4123" i="12"/>
  <c r="U4122" i="12"/>
  <c r="U4121" i="12"/>
  <c r="U4120" i="12"/>
  <c r="U4119" i="12"/>
  <c r="U4118" i="12"/>
  <c r="U4117" i="12"/>
  <c r="U4116" i="12"/>
  <c r="U4115" i="12"/>
  <c r="U4114" i="12"/>
  <c r="U4113" i="12"/>
  <c r="U4112" i="12"/>
  <c r="U4111" i="12"/>
  <c r="U4110" i="12"/>
  <c r="U4109" i="12"/>
  <c r="U4108" i="12"/>
  <c r="U4107" i="12"/>
  <c r="U4106" i="12"/>
  <c r="U4105" i="12"/>
  <c r="U4104" i="12"/>
  <c r="U4103" i="12"/>
  <c r="U4102" i="12"/>
  <c r="U4101" i="12"/>
  <c r="U4100" i="12"/>
  <c r="U4099" i="12"/>
  <c r="U4098" i="12"/>
  <c r="U4097" i="12"/>
  <c r="U4096" i="12"/>
  <c r="U4095" i="12"/>
  <c r="U4094" i="12"/>
  <c r="U4093" i="12"/>
  <c r="U4092" i="12"/>
  <c r="U4091" i="12"/>
  <c r="U4090" i="12"/>
  <c r="U4089" i="12"/>
  <c r="U4088" i="12"/>
  <c r="U4087" i="12"/>
  <c r="U4086" i="12"/>
  <c r="U4085" i="12"/>
  <c r="U4084" i="12"/>
  <c r="U4083" i="12"/>
  <c r="U4082" i="12"/>
  <c r="U4081" i="12"/>
  <c r="U4080" i="12"/>
  <c r="U4079" i="12"/>
  <c r="U4078" i="12"/>
  <c r="U4077" i="12"/>
  <c r="U4076" i="12"/>
  <c r="U4075" i="12"/>
  <c r="U4074" i="12"/>
  <c r="U4073" i="12"/>
  <c r="U4072" i="12"/>
  <c r="U4071" i="12"/>
  <c r="U4070" i="12"/>
  <c r="U4069" i="12"/>
  <c r="U4068" i="12"/>
  <c r="U4067" i="12"/>
  <c r="U4066" i="12"/>
  <c r="U4065" i="12"/>
  <c r="U4064" i="12"/>
  <c r="U4063" i="12"/>
  <c r="U4062" i="12"/>
  <c r="U4061" i="12"/>
  <c r="U4060" i="12"/>
  <c r="U4059" i="12"/>
  <c r="U4058" i="12"/>
  <c r="U4057" i="12"/>
  <c r="U4056" i="12"/>
  <c r="U4055" i="12"/>
  <c r="U4054" i="12"/>
  <c r="U4053" i="12"/>
  <c r="U4052" i="12"/>
  <c r="U4051" i="12"/>
  <c r="U4050" i="12"/>
  <c r="U4049" i="12"/>
  <c r="U4048" i="12"/>
  <c r="U4047" i="12"/>
  <c r="U4046" i="12"/>
  <c r="U4045" i="12"/>
  <c r="U4044" i="12"/>
  <c r="U4043" i="12"/>
  <c r="U4042" i="12"/>
  <c r="U4041" i="12"/>
  <c r="U4040" i="12"/>
  <c r="U4039" i="12"/>
  <c r="U4038" i="12"/>
  <c r="U4037" i="12"/>
  <c r="U4036" i="12"/>
  <c r="U4035" i="12"/>
  <c r="U4034" i="12"/>
  <c r="U4033" i="12"/>
  <c r="U4032" i="12"/>
  <c r="U4031" i="12"/>
  <c r="U4030" i="12"/>
  <c r="U4029" i="12"/>
  <c r="U4028" i="12"/>
  <c r="U4027" i="12"/>
  <c r="U4026" i="12"/>
  <c r="U4025" i="12"/>
  <c r="U4024" i="12"/>
  <c r="U4023" i="12"/>
  <c r="U4022" i="12"/>
  <c r="U4021" i="12"/>
  <c r="U4020" i="12"/>
  <c r="U4019" i="12"/>
  <c r="U4018" i="12"/>
  <c r="U4017" i="12"/>
  <c r="U4016" i="12"/>
  <c r="U4015" i="12"/>
  <c r="U4014" i="12"/>
  <c r="U4013" i="12"/>
  <c r="U4012" i="12"/>
  <c r="U4011" i="12"/>
  <c r="U4010" i="12"/>
  <c r="U4009" i="12"/>
  <c r="U4008" i="12"/>
  <c r="U4007" i="12"/>
  <c r="U4006" i="12"/>
  <c r="U4005" i="12"/>
  <c r="U4004" i="12"/>
  <c r="U4003" i="12"/>
  <c r="U4002" i="12"/>
  <c r="U4001" i="12"/>
  <c r="U4000" i="12"/>
  <c r="U3999" i="12"/>
  <c r="U3998" i="12"/>
  <c r="U3997" i="12"/>
  <c r="U3996" i="12"/>
  <c r="U3995" i="12"/>
  <c r="U3994" i="12"/>
  <c r="U3993" i="12"/>
  <c r="U3992" i="12"/>
  <c r="U3991" i="12"/>
  <c r="U3990" i="12"/>
  <c r="U3989" i="12"/>
  <c r="U3988" i="12"/>
  <c r="U3987" i="12"/>
  <c r="U3986" i="12"/>
  <c r="U3985" i="12"/>
  <c r="U3984" i="12"/>
  <c r="U3983" i="12"/>
  <c r="U3982" i="12"/>
  <c r="U3981" i="12"/>
  <c r="U3980" i="12"/>
  <c r="U3979" i="12"/>
  <c r="U3978" i="12"/>
  <c r="U3977" i="12"/>
  <c r="U3976" i="12"/>
  <c r="U3975" i="12"/>
  <c r="U3974" i="12"/>
  <c r="U3973" i="12"/>
  <c r="U3972" i="12"/>
  <c r="U3971" i="12"/>
  <c r="U3970" i="12"/>
  <c r="U3969" i="12"/>
  <c r="U3968" i="12"/>
  <c r="U3967" i="12"/>
  <c r="U3966" i="12"/>
  <c r="U3965" i="12"/>
  <c r="U3964" i="12"/>
  <c r="U3963" i="12"/>
  <c r="U3962" i="12"/>
  <c r="U3961" i="12"/>
  <c r="U3960" i="12"/>
  <c r="U3959" i="12"/>
  <c r="U3958" i="12"/>
  <c r="U3957" i="12"/>
  <c r="U3956" i="12"/>
  <c r="U3955" i="12"/>
  <c r="U3954" i="12"/>
  <c r="U3953" i="12"/>
  <c r="U3952" i="12"/>
  <c r="U3951" i="12"/>
  <c r="U3950" i="12"/>
  <c r="U3949" i="12"/>
  <c r="U3948" i="12"/>
  <c r="U3947" i="12"/>
  <c r="U3946" i="12"/>
  <c r="U3945" i="12"/>
  <c r="U3944" i="12"/>
  <c r="U3943" i="12"/>
  <c r="U3942" i="12"/>
  <c r="U3941" i="12"/>
  <c r="U3940" i="12"/>
  <c r="U3939" i="12"/>
  <c r="U3938" i="12"/>
  <c r="U3937" i="12"/>
  <c r="U3936" i="12"/>
  <c r="U3935" i="12"/>
  <c r="U3934" i="12"/>
  <c r="U3933" i="12"/>
  <c r="U3932" i="12"/>
  <c r="U3931" i="12"/>
  <c r="U3930" i="12"/>
  <c r="U3929" i="12"/>
  <c r="U3928" i="12"/>
  <c r="U3927" i="12"/>
  <c r="U3926" i="12"/>
  <c r="U3925" i="12"/>
  <c r="U3924" i="12"/>
  <c r="U3923" i="12"/>
  <c r="U3922" i="12"/>
  <c r="U3921" i="12"/>
  <c r="U3920" i="12"/>
  <c r="U3919" i="12"/>
  <c r="U3918" i="12"/>
  <c r="U3917" i="12"/>
  <c r="U3916" i="12"/>
  <c r="U3915" i="12"/>
  <c r="U3914" i="12"/>
  <c r="U3913" i="12"/>
  <c r="U3912" i="12"/>
  <c r="U3911" i="12"/>
  <c r="U3910" i="12"/>
  <c r="U3909" i="12"/>
  <c r="U3908" i="12"/>
  <c r="U3907" i="12"/>
  <c r="U3906" i="12"/>
  <c r="U3905" i="12"/>
  <c r="U3904" i="12"/>
  <c r="U3903" i="12"/>
  <c r="U3902" i="12"/>
  <c r="U3901" i="12"/>
  <c r="U3900" i="12"/>
  <c r="U3899" i="12"/>
  <c r="U3898" i="12"/>
  <c r="U3897" i="12"/>
  <c r="U3896" i="12"/>
  <c r="U3895" i="12"/>
  <c r="U3894" i="12"/>
  <c r="U3893" i="12"/>
  <c r="U3892" i="12"/>
  <c r="U3891" i="12"/>
  <c r="U3890" i="12"/>
  <c r="U3889" i="12"/>
  <c r="U3888" i="12"/>
  <c r="U3887" i="12"/>
  <c r="U3886" i="12"/>
  <c r="U3885" i="12"/>
  <c r="U3884" i="12"/>
  <c r="U3883" i="12"/>
  <c r="U3882" i="12"/>
  <c r="U3881" i="12"/>
  <c r="U3880" i="12"/>
  <c r="U3879" i="12"/>
  <c r="U3878" i="12"/>
  <c r="U3877" i="12"/>
  <c r="U3876" i="12"/>
  <c r="U3875" i="12"/>
  <c r="U3874" i="12"/>
  <c r="U3873" i="12"/>
  <c r="U3872" i="12"/>
  <c r="U3871" i="12"/>
  <c r="U3870" i="12"/>
  <c r="U3869" i="12"/>
  <c r="U3868" i="12"/>
  <c r="U3867" i="12"/>
  <c r="U3866" i="12"/>
  <c r="U3865" i="12"/>
  <c r="U3864" i="12"/>
  <c r="U3863" i="12"/>
  <c r="U3862" i="12"/>
  <c r="U3861" i="12"/>
  <c r="U3860" i="12"/>
  <c r="U3859" i="12"/>
  <c r="U3858" i="12"/>
  <c r="U3857" i="12"/>
  <c r="U3856" i="12"/>
  <c r="U3855" i="12"/>
  <c r="U3854" i="12"/>
  <c r="U3853" i="12"/>
  <c r="U3852" i="12"/>
  <c r="U3851" i="12"/>
  <c r="U3850" i="12"/>
  <c r="U3849" i="12"/>
  <c r="U3848" i="12"/>
  <c r="U3847" i="12"/>
  <c r="U3846" i="12"/>
  <c r="U3845" i="12"/>
  <c r="U3844" i="12"/>
  <c r="U3843" i="12"/>
  <c r="U3842" i="12"/>
  <c r="U3841" i="12"/>
  <c r="U3840" i="12"/>
  <c r="U3839" i="12"/>
  <c r="U3838" i="12"/>
  <c r="U3837" i="12"/>
  <c r="U3836" i="12"/>
  <c r="U3835" i="12"/>
  <c r="U3834" i="12"/>
  <c r="U3833" i="12"/>
  <c r="U3832" i="12"/>
  <c r="U3831" i="12"/>
  <c r="U3830" i="12"/>
  <c r="U3829" i="12"/>
  <c r="U3828" i="12"/>
  <c r="U3827" i="12"/>
  <c r="U3826" i="12"/>
  <c r="U3825" i="12"/>
  <c r="U3824" i="12"/>
  <c r="U3823" i="12"/>
  <c r="U3822" i="12"/>
  <c r="U3821" i="12"/>
  <c r="U3820" i="12"/>
  <c r="U3819" i="12"/>
  <c r="U3818" i="12"/>
  <c r="U3817" i="12"/>
  <c r="U3816" i="12"/>
  <c r="U3815" i="12"/>
  <c r="U3814" i="12"/>
  <c r="U3813" i="12"/>
  <c r="U3812" i="12"/>
  <c r="U3811" i="12"/>
  <c r="U3810" i="12"/>
  <c r="U3809" i="12"/>
  <c r="U3808" i="12"/>
  <c r="U3807" i="12"/>
  <c r="U3806" i="12"/>
  <c r="U3805" i="12"/>
  <c r="U3804" i="12"/>
  <c r="U3803" i="12"/>
  <c r="U3802" i="12"/>
  <c r="U3801" i="12"/>
  <c r="U3800" i="12"/>
  <c r="U3799" i="12"/>
  <c r="U3798" i="12"/>
  <c r="U3797" i="12"/>
  <c r="U3796" i="12"/>
  <c r="U3795" i="12"/>
  <c r="U3794" i="12"/>
  <c r="U3793" i="12"/>
  <c r="U3792" i="12"/>
  <c r="U3791" i="12"/>
  <c r="U3790" i="12"/>
  <c r="U3789" i="12"/>
  <c r="U3788" i="12"/>
  <c r="U3787" i="12"/>
  <c r="U3786" i="12"/>
  <c r="U3785" i="12"/>
  <c r="U3784" i="12"/>
  <c r="U3783" i="12"/>
  <c r="U3782" i="12"/>
  <c r="U3781" i="12"/>
  <c r="U3780" i="12"/>
  <c r="U3779" i="12"/>
  <c r="U3778" i="12"/>
  <c r="U3777" i="12"/>
  <c r="U3776" i="12"/>
  <c r="U3775" i="12"/>
  <c r="U3774" i="12"/>
  <c r="U3773" i="12"/>
  <c r="U3772" i="12"/>
  <c r="U3771" i="12"/>
  <c r="U3770" i="12"/>
  <c r="U3769" i="12"/>
  <c r="U3768" i="12"/>
  <c r="U3767" i="12"/>
  <c r="U3766" i="12"/>
  <c r="U3765" i="12"/>
  <c r="U3764" i="12"/>
  <c r="U3763" i="12"/>
  <c r="U3762" i="12"/>
  <c r="U3761" i="12"/>
  <c r="U3760" i="12"/>
  <c r="U3759" i="12"/>
  <c r="U3758" i="12"/>
  <c r="U3757" i="12"/>
  <c r="U3756" i="12"/>
  <c r="U3755" i="12"/>
  <c r="U3754" i="12"/>
  <c r="U3753" i="12"/>
  <c r="U3752" i="12"/>
  <c r="U3751" i="12"/>
  <c r="U3750" i="12"/>
  <c r="U3749" i="12"/>
  <c r="U3748" i="12"/>
  <c r="U3747" i="12"/>
  <c r="U3746" i="12"/>
  <c r="U3745" i="12"/>
  <c r="U3744" i="12"/>
  <c r="U3743" i="12"/>
  <c r="U3742" i="12"/>
  <c r="U3741" i="12"/>
  <c r="U3740" i="12"/>
  <c r="U3739" i="12"/>
  <c r="U3738" i="12"/>
  <c r="U3737" i="12"/>
  <c r="U3736" i="12"/>
  <c r="U3735" i="12"/>
  <c r="U3734" i="12"/>
  <c r="U3733" i="12"/>
  <c r="U3732" i="12"/>
  <c r="U3731" i="12"/>
  <c r="U3730" i="12"/>
  <c r="U3729" i="12"/>
  <c r="U3728" i="12"/>
  <c r="U3727" i="12"/>
  <c r="U3726" i="12"/>
  <c r="U3725" i="12"/>
  <c r="U3724" i="12"/>
  <c r="U3723" i="12"/>
  <c r="U3722" i="12"/>
  <c r="U3721" i="12"/>
  <c r="U3720" i="12"/>
  <c r="U3719" i="12"/>
  <c r="U3718" i="12"/>
  <c r="U3717" i="12"/>
  <c r="U3716" i="12"/>
  <c r="U3715" i="12"/>
  <c r="U3714" i="12"/>
  <c r="U3713" i="12"/>
  <c r="U3712" i="12"/>
  <c r="U3711" i="12"/>
  <c r="U3710" i="12"/>
  <c r="U3709" i="12"/>
  <c r="U3708" i="12"/>
  <c r="U3707" i="12"/>
  <c r="U3706" i="12"/>
  <c r="U3705" i="12"/>
  <c r="U3704" i="12"/>
  <c r="U3703" i="12"/>
  <c r="U3702" i="12"/>
  <c r="U3701" i="12"/>
  <c r="U3700" i="12"/>
  <c r="U3699" i="12"/>
  <c r="U3698" i="12"/>
  <c r="U3697" i="12"/>
  <c r="U3696" i="12"/>
  <c r="U3695" i="12"/>
  <c r="U3694" i="12"/>
  <c r="U3693" i="12"/>
  <c r="U3692" i="12"/>
  <c r="U3691" i="12"/>
  <c r="U3690" i="12"/>
  <c r="U3689" i="12"/>
  <c r="U3688" i="12"/>
  <c r="U3687" i="12"/>
  <c r="U3686" i="12"/>
  <c r="U3685" i="12"/>
  <c r="U3684" i="12"/>
  <c r="U3683" i="12"/>
  <c r="U3682" i="12"/>
  <c r="U3681" i="12"/>
  <c r="U3680" i="12"/>
  <c r="U3679" i="12"/>
  <c r="U3678" i="12"/>
  <c r="U3677" i="12"/>
  <c r="U3676" i="12"/>
  <c r="U3675" i="12"/>
  <c r="U3674" i="12"/>
  <c r="U3673" i="12"/>
  <c r="U3672" i="12"/>
  <c r="U3671" i="12"/>
  <c r="U3670" i="12"/>
  <c r="U3669" i="12"/>
  <c r="U3668" i="12"/>
  <c r="U3667" i="12"/>
  <c r="U3666" i="12"/>
  <c r="U3665" i="12"/>
  <c r="U3664" i="12"/>
  <c r="U3663" i="12"/>
  <c r="U3662" i="12"/>
  <c r="U3661" i="12"/>
  <c r="U3660" i="12"/>
  <c r="U3659" i="12"/>
  <c r="U3658" i="12"/>
  <c r="U3657" i="12"/>
  <c r="U3656" i="12"/>
  <c r="U3655" i="12"/>
  <c r="U3654" i="12"/>
  <c r="U3653" i="12"/>
  <c r="U3652" i="12"/>
  <c r="U3651" i="12"/>
  <c r="U3650" i="12"/>
  <c r="U3649" i="12"/>
  <c r="U3648" i="12"/>
  <c r="U3647" i="12"/>
  <c r="U3646" i="12"/>
  <c r="U3645" i="12"/>
  <c r="U3644" i="12"/>
  <c r="U3643" i="12"/>
  <c r="U3642" i="12"/>
  <c r="U3641" i="12"/>
  <c r="U3640" i="12"/>
  <c r="U3639" i="12"/>
  <c r="U3638" i="12"/>
  <c r="U3637" i="12"/>
  <c r="U3636" i="12"/>
  <c r="U3635" i="12"/>
  <c r="U3634" i="12"/>
  <c r="U3633" i="12"/>
  <c r="U3632" i="12"/>
  <c r="U3631" i="12"/>
  <c r="U3630" i="12"/>
  <c r="U3629" i="12"/>
  <c r="U3628" i="12"/>
  <c r="U3627" i="12"/>
  <c r="U3626" i="12"/>
  <c r="U3625" i="12"/>
  <c r="U3624" i="12"/>
  <c r="U3623" i="12"/>
  <c r="U3622" i="12"/>
  <c r="U3621" i="12"/>
  <c r="U3620" i="12"/>
  <c r="U3619" i="12"/>
  <c r="U3618" i="12"/>
  <c r="U3617" i="12"/>
  <c r="U3616" i="12"/>
  <c r="U3615" i="12"/>
  <c r="U3614" i="12"/>
  <c r="U3613" i="12"/>
  <c r="U3612" i="12"/>
  <c r="U3611" i="12"/>
  <c r="U3610" i="12"/>
  <c r="U3609" i="12"/>
  <c r="U3608" i="12"/>
  <c r="U3607" i="12"/>
  <c r="U3606" i="12"/>
  <c r="U3605" i="12"/>
  <c r="U3604" i="12"/>
  <c r="U3603" i="12"/>
  <c r="U3602" i="12"/>
  <c r="U3601" i="12"/>
  <c r="U3600" i="12"/>
  <c r="U3599" i="12"/>
  <c r="U3598" i="12"/>
  <c r="U3597" i="12"/>
  <c r="U3596" i="12"/>
  <c r="U3595" i="12"/>
  <c r="U3594" i="12"/>
  <c r="U3593" i="12"/>
  <c r="U3592" i="12"/>
  <c r="U3591" i="12"/>
  <c r="U3590" i="12"/>
  <c r="U3589" i="12"/>
  <c r="U3588" i="12"/>
  <c r="U3587" i="12"/>
  <c r="U3586" i="12"/>
  <c r="U3585" i="12"/>
  <c r="U3584" i="12"/>
  <c r="U3583" i="12"/>
  <c r="U3582" i="12"/>
  <c r="U3581" i="12"/>
  <c r="U3580" i="12"/>
  <c r="U3579" i="12"/>
  <c r="U3578" i="12"/>
  <c r="U3577" i="12"/>
  <c r="U3576" i="12"/>
  <c r="U3575" i="12"/>
  <c r="U3574" i="12"/>
  <c r="U3573" i="12"/>
  <c r="U3572" i="12"/>
  <c r="U3571" i="12"/>
  <c r="U3570" i="12"/>
  <c r="U3569" i="12"/>
  <c r="U3568" i="12"/>
  <c r="U3567" i="12"/>
  <c r="U3566" i="12"/>
  <c r="U3565" i="12"/>
  <c r="U3564" i="12"/>
  <c r="U3563" i="12"/>
  <c r="U3562" i="12"/>
  <c r="U3561" i="12"/>
  <c r="U3560" i="12"/>
  <c r="U3559" i="12"/>
  <c r="U3558" i="12"/>
  <c r="U3557" i="12"/>
  <c r="U3556" i="12"/>
  <c r="U3555" i="12"/>
  <c r="U3554" i="12"/>
  <c r="U3553" i="12"/>
  <c r="U3552" i="12"/>
  <c r="U3551" i="12"/>
  <c r="U3550" i="12"/>
  <c r="U3549" i="12"/>
  <c r="U3548" i="12"/>
  <c r="U3547" i="12"/>
  <c r="U3546" i="12"/>
  <c r="U3545" i="12"/>
  <c r="U3544" i="12"/>
  <c r="U3543" i="12"/>
  <c r="U3542" i="12"/>
  <c r="U3541" i="12"/>
  <c r="U3540" i="12"/>
  <c r="U3539" i="12"/>
  <c r="U3538" i="12"/>
  <c r="U3537" i="12"/>
  <c r="U3536" i="12"/>
  <c r="U3535" i="12"/>
  <c r="U3534" i="12"/>
  <c r="U3533" i="12"/>
  <c r="U3532" i="12"/>
  <c r="U3531" i="12"/>
  <c r="U3530" i="12"/>
  <c r="U3529" i="12"/>
  <c r="U3528" i="12"/>
  <c r="U3527" i="12"/>
  <c r="U3526" i="12"/>
  <c r="U3525" i="12"/>
  <c r="U3524" i="12"/>
  <c r="U3523" i="12"/>
  <c r="U3522" i="12"/>
  <c r="U3521" i="12"/>
  <c r="U3520" i="12"/>
  <c r="U3519" i="12"/>
  <c r="U3518" i="12"/>
  <c r="U3517" i="12"/>
  <c r="U3516" i="12"/>
  <c r="U3515" i="12"/>
  <c r="U3514" i="12"/>
  <c r="U3513" i="12"/>
  <c r="U3512" i="12"/>
  <c r="U3511" i="12"/>
  <c r="U3510" i="12"/>
  <c r="U3509" i="12"/>
  <c r="U3508" i="12"/>
  <c r="U3507" i="12"/>
  <c r="U3506" i="12"/>
  <c r="U3505" i="12"/>
  <c r="U3504" i="12"/>
  <c r="U3503" i="12"/>
  <c r="U3502" i="12"/>
  <c r="U3501" i="12"/>
  <c r="U3500" i="12"/>
  <c r="U3499" i="12"/>
  <c r="U3498" i="12"/>
  <c r="U3497" i="12"/>
  <c r="U3496" i="12"/>
  <c r="U3495" i="12"/>
  <c r="U3494" i="12"/>
  <c r="U3493" i="12"/>
  <c r="U3492" i="12"/>
  <c r="U3491" i="12"/>
  <c r="U3490" i="12"/>
  <c r="U3489" i="12"/>
  <c r="U3488" i="12"/>
  <c r="U3487" i="12"/>
  <c r="U3486" i="12"/>
  <c r="U3485" i="12"/>
  <c r="U3484" i="12"/>
  <c r="U3483" i="12"/>
  <c r="U3482" i="12"/>
  <c r="U3481" i="12"/>
  <c r="U3480" i="12"/>
  <c r="U3479" i="12"/>
  <c r="U3478" i="12"/>
  <c r="U3477" i="12"/>
  <c r="U3476" i="12"/>
  <c r="U3475" i="12"/>
  <c r="U3474" i="12"/>
  <c r="U3473" i="12"/>
  <c r="U3472" i="12"/>
  <c r="U3471" i="12"/>
  <c r="U3470" i="12"/>
  <c r="U3469" i="12"/>
  <c r="U3468" i="12"/>
  <c r="U3467" i="12"/>
  <c r="U3466" i="12"/>
  <c r="U3465" i="12"/>
  <c r="U3464" i="12"/>
  <c r="U3463" i="12"/>
  <c r="U3462" i="12"/>
  <c r="U3461" i="12"/>
  <c r="U3460" i="12"/>
  <c r="U3459" i="12"/>
  <c r="U3458" i="12"/>
  <c r="U3457" i="12"/>
  <c r="U3456" i="12"/>
  <c r="U3455" i="12"/>
  <c r="U3454" i="12"/>
  <c r="U3453" i="12"/>
  <c r="U3452" i="12"/>
  <c r="U3451" i="12"/>
  <c r="U3450" i="12"/>
  <c r="U3449" i="12"/>
  <c r="U3448" i="12"/>
  <c r="U3447" i="12"/>
  <c r="U3446" i="12"/>
  <c r="U3445" i="12"/>
  <c r="U3444" i="12"/>
  <c r="U3443" i="12"/>
  <c r="U3442" i="12"/>
  <c r="U3441" i="12"/>
  <c r="U3440" i="12"/>
  <c r="U3439" i="12"/>
  <c r="U3438" i="12"/>
  <c r="U3437" i="12"/>
  <c r="U3436" i="12"/>
  <c r="U3435" i="12"/>
  <c r="U3434" i="12"/>
  <c r="U3433" i="12"/>
  <c r="U3432" i="12"/>
  <c r="U3431" i="12"/>
  <c r="U3430" i="12"/>
  <c r="U3429" i="12"/>
  <c r="U3428" i="12"/>
  <c r="U3427" i="12"/>
  <c r="U3426" i="12"/>
  <c r="U3425" i="12"/>
  <c r="U3424" i="12"/>
  <c r="U3423" i="12"/>
  <c r="U3422" i="12"/>
  <c r="U3421" i="12"/>
  <c r="U3420" i="12"/>
  <c r="U3419" i="12"/>
  <c r="U3418" i="12"/>
  <c r="U3417" i="12"/>
  <c r="U3416" i="12"/>
  <c r="U3415" i="12"/>
  <c r="U3414" i="12"/>
  <c r="U3413" i="12"/>
  <c r="U3412" i="12"/>
  <c r="U3411" i="12"/>
  <c r="U3410" i="12"/>
  <c r="U3409" i="12"/>
  <c r="U3408" i="12"/>
  <c r="U3407" i="12"/>
  <c r="U3406" i="12"/>
  <c r="U3405" i="12"/>
  <c r="U3404" i="12"/>
  <c r="U3403" i="12"/>
  <c r="U3402" i="12"/>
  <c r="U3401" i="12"/>
  <c r="U3400" i="12"/>
  <c r="U3399" i="12"/>
  <c r="U3398" i="12"/>
  <c r="U3397" i="12"/>
  <c r="U3396" i="12"/>
  <c r="U3395" i="12"/>
  <c r="U3394" i="12"/>
  <c r="U3393" i="12"/>
  <c r="U3392" i="12"/>
  <c r="U3391" i="12"/>
  <c r="U3390" i="12"/>
  <c r="U3389" i="12"/>
  <c r="U3388" i="12"/>
  <c r="U3387" i="12"/>
  <c r="U3386" i="12"/>
  <c r="U3385" i="12"/>
  <c r="U3384" i="12"/>
  <c r="U3383" i="12"/>
  <c r="U3382" i="12"/>
  <c r="U3381" i="12"/>
  <c r="U3380" i="12"/>
  <c r="U3379" i="12"/>
  <c r="U3378" i="12"/>
  <c r="U3377" i="12"/>
  <c r="U3376" i="12"/>
  <c r="U3375" i="12"/>
  <c r="U3374" i="12"/>
  <c r="U3373" i="12"/>
  <c r="U3372" i="12"/>
  <c r="U3371" i="12"/>
  <c r="U3370" i="12"/>
  <c r="U3369" i="12"/>
  <c r="U3368" i="12"/>
  <c r="U3367" i="12"/>
  <c r="U3366" i="12"/>
  <c r="U3365" i="12"/>
  <c r="U3364" i="12"/>
  <c r="U3363" i="12"/>
  <c r="U3362" i="12"/>
  <c r="U3361" i="12"/>
  <c r="U3360" i="12"/>
  <c r="U3359" i="12"/>
  <c r="U3358" i="12"/>
  <c r="U3357" i="12"/>
  <c r="U3356" i="12"/>
  <c r="U3355" i="12"/>
  <c r="U3354" i="12"/>
  <c r="U3353" i="12"/>
  <c r="U3352" i="12"/>
  <c r="U3351" i="12"/>
  <c r="U3350" i="12"/>
  <c r="U3349" i="12"/>
  <c r="U3348" i="12"/>
  <c r="U3347" i="12"/>
  <c r="U3346" i="12"/>
  <c r="U3345" i="12"/>
  <c r="U3344" i="12"/>
  <c r="U3343" i="12"/>
  <c r="U3342" i="12"/>
  <c r="U3341" i="12"/>
  <c r="U3340" i="12"/>
  <c r="U3339" i="12"/>
  <c r="U3338" i="12"/>
  <c r="U3337" i="12"/>
  <c r="U3336" i="12"/>
  <c r="U3335" i="12"/>
  <c r="U3334" i="12"/>
  <c r="U3333" i="12"/>
  <c r="U3332" i="12"/>
  <c r="U3331" i="12"/>
  <c r="U3330" i="12"/>
  <c r="U3329" i="12"/>
  <c r="U3328" i="12"/>
  <c r="U3327" i="12"/>
  <c r="U3326" i="12"/>
  <c r="U3325" i="12"/>
  <c r="U3324" i="12"/>
  <c r="U3323" i="12"/>
  <c r="U3322" i="12"/>
  <c r="U3321" i="12"/>
  <c r="U3320" i="12"/>
  <c r="U3319" i="12"/>
  <c r="U3318" i="12"/>
  <c r="U3317" i="12"/>
  <c r="U3316" i="12"/>
  <c r="U3315" i="12"/>
  <c r="U3314" i="12"/>
  <c r="U3313" i="12"/>
  <c r="U3312" i="12"/>
  <c r="U3311" i="12"/>
  <c r="U3310" i="12"/>
  <c r="U3309" i="12"/>
  <c r="U3308" i="12"/>
  <c r="U3307" i="12"/>
  <c r="U3306" i="12"/>
  <c r="U3305" i="12"/>
  <c r="U3304" i="12"/>
  <c r="U3303" i="12"/>
  <c r="U3302" i="12"/>
  <c r="U3301" i="12"/>
  <c r="U3300" i="12"/>
  <c r="U3299" i="12"/>
  <c r="U3298" i="12"/>
  <c r="U3297" i="12"/>
  <c r="U3296" i="12"/>
  <c r="U3295" i="12"/>
  <c r="U3294" i="12"/>
  <c r="U3293" i="12"/>
  <c r="U3292" i="12"/>
  <c r="U3291" i="12"/>
  <c r="U3290" i="12"/>
  <c r="U3289" i="12"/>
  <c r="U3288" i="12"/>
  <c r="U3287" i="12"/>
  <c r="U3286" i="12"/>
  <c r="U3285" i="12"/>
  <c r="U3284" i="12"/>
  <c r="U3283" i="12"/>
  <c r="U3282" i="12"/>
  <c r="U3281" i="12"/>
  <c r="U3280" i="12"/>
  <c r="U3279" i="12"/>
  <c r="U3278" i="12"/>
  <c r="U3277" i="12"/>
  <c r="U3276" i="12"/>
  <c r="U3275" i="12"/>
  <c r="U3274" i="12"/>
  <c r="U3273" i="12"/>
  <c r="U3272" i="12"/>
  <c r="U3271" i="12"/>
  <c r="U3270" i="12"/>
  <c r="U3269" i="12"/>
  <c r="U3268" i="12"/>
  <c r="U3267" i="12"/>
  <c r="U3266" i="12"/>
  <c r="U3265" i="12"/>
  <c r="U3264" i="12"/>
  <c r="U3263" i="12"/>
  <c r="U3262" i="12"/>
  <c r="U3261" i="12"/>
  <c r="U3260" i="12"/>
  <c r="U3259" i="12"/>
  <c r="U3258" i="12"/>
  <c r="U3257" i="12"/>
  <c r="U3256" i="12"/>
  <c r="U3255" i="12"/>
  <c r="U3254" i="12"/>
  <c r="U3253" i="12"/>
  <c r="U3252" i="12"/>
  <c r="U3251" i="12"/>
  <c r="U3250" i="12"/>
  <c r="U3249" i="12"/>
  <c r="U3248" i="12"/>
  <c r="U3247" i="12"/>
  <c r="U3246" i="12"/>
  <c r="U3245" i="12"/>
  <c r="U3244" i="12"/>
  <c r="U3243" i="12"/>
  <c r="U3242" i="12"/>
  <c r="U3241" i="12"/>
  <c r="U3240" i="12"/>
  <c r="U3239" i="12"/>
  <c r="U3238" i="12"/>
  <c r="U3237" i="12"/>
  <c r="U3236" i="12"/>
  <c r="U3235" i="12"/>
  <c r="U3234" i="12"/>
  <c r="U3233" i="12"/>
  <c r="U3232" i="12"/>
  <c r="U3231" i="12"/>
  <c r="U3230" i="12"/>
  <c r="U3229" i="12"/>
  <c r="U3228" i="12"/>
  <c r="U3227" i="12"/>
  <c r="U3226" i="12"/>
  <c r="U3225" i="12"/>
  <c r="U3224" i="12"/>
  <c r="U3223" i="12"/>
  <c r="U3222" i="12"/>
  <c r="U3221" i="12"/>
  <c r="U3220" i="12"/>
  <c r="U3219" i="12"/>
  <c r="U3218" i="12"/>
  <c r="U3217" i="12"/>
  <c r="U3216" i="12"/>
  <c r="U3215" i="12"/>
  <c r="U3214" i="12"/>
  <c r="U3213" i="12"/>
  <c r="U3212" i="12"/>
  <c r="U3211" i="12"/>
  <c r="U3210" i="12"/>
  <c r="U3209" i="12"/>
  <c r="U3208" i="12"/>
  <c r="U3207" i="12"/>
  <c r="U3206" i="12"/>
  <c r="U3205" i="12"/>
  <c r="U3204" i="12"/>
  <c r="U3203" i="12"/>
  <c r="U3202" i="12"/>
  <c r="U3201" i="12"/>
  <c r="U3200" i="12"/>
  <c r="U3199" i="12"/>
  <c r="U3198" i="12"/>
  <c r="U3197" i="12"/>
  <c r="U3196" i="12"/>
  <c r="U3195" i="12"/>
  <c r="U3194" i="12"/>
  <c r="U3193" i="12"/>
  <c r="U3192" i="12"/>
  <c r="U3191" i="12"/>
  <c r="U3190" i="12"/>
  <c r="U3189" i="12"/>
  <c r="U3188" i="12"/>
  <c r="U3187" i="12"/>
  <c r="U3186" i="12"/>
  <c r="U3185" i="12"/>
  <c r="U3184" i="12"/>
  <c r="U3183" i="12"/>
  <c r="U3182" i="12"/>
  <c r="U3181" i="12"/>
  <c r="U3180" i="12"/>
  <c r="U3179" i="12"/>
  <c r="U3178" i="12"/>
  <c r="U3177" i="12"/>
  <c r="U3176" i="12"/>
  <c r="U3175" i="12"/>
  <c r="U3174" i="12"/>
  <c r="U3173" i="12"/>
  <c r="U3172" i="12"/>
  <c r="U3171" i="12"/>
  <c r="U3170" i="12"/>
  <c r="U3169" i="12"/>
  <c r="U3168" i="12"/>
  <c r="U3167" i="12"/>
  <c r="U3166" i="12"/>
  <c r="U3165" i="12"/>
  <c r="U3164" i="12"/>
  <c r="U3163" i="12"/>
  <c r="U3162" i="12"/>
  <c r="U3161" i="12"/>
  <c r="U3160" i="12"/>
  <c r="U3159" i="12"/>
  <c r="U3158" i="12"/>
  <c r="U3157" i="12"/>
  <c r="U3156" i="12"/>
  <c r="U3155" i="12"/>
  <c r="U3154" i="12"/>
  <c r="U3153" i="12"/>
  <c r="U3152" i="12"/>
  <c r="U3151" i="12"/>
  <c r="U3150" i="12"/>
  <c r="U3149" i="12"/>
  <c r="U3148" i="12"/>
  <c r="U3147" i="12"/>
  <c r="U3146" i="12"/>
  <c r="U3145" i="12"/>
  <c r="U3144" i="12"/>
  <c r="U3143" i="12"/>
  <c r="U3142" i="12"/>
  <c r="U3141" i="12"/>
  <c r="U3140" i="12"/>
  <c r="U3139" i="12"/>
  <c r="U3138" i="12"/>
  <c r="U3137" i="12"/>
  <c r="U3136" i="12"/>
  <c r="U3135" i="12"/>
  <c r="U3134" i="12"/>
  <c r="U3133" i="12"/>
  <c r="U3132" i="12"/>
  <c r="U3131" i="12"/>
  <c r="U3130" i="12"/>
  <c r="U3129" i="12"/>
  <c r="U3128" i="12"/>
  <c r="U3127" i="12"/>
  <c r="U3126" i="12"/>
  <c r="U3125" i="12"/>
  <c r="U3124" i="12"/>
  <c r="U3123" i="12"/>
  <c r="U3122" i="12"/>
  <c r="U3121" i="12"/>
  <c r="U3120" i="12"/>
  <c r="U3119" i="12"/>
  <c r="U3118" i="12"/>
  <c r="U3117" i="12"/>
  <c r="U3116" i="12"/>
  <c r="U3115" i="12"/>
  <c r="U3114" i="12"/>
  <c r="U3113" i="12"/>
  <c r="U3112" i="12"/>
  <c r="U3111" i="12"/>
  <c r="U3110" i="12"/>
  <c r="U3109" i="12"/>
  <c r="U3108" i="12"/>
  <c r="U3107" i="12"/>
  <c r="U3106" i="12"/>
  <c r="U3105" i="12"/>
  <c r="U3104" i="12"/>
  <c r="U3103" i="12"/>
  <c r="U3102" i="12"/>
  <c r="U3101" i="12"/>
  <c r="U3100" i="12"/>
  <c r="U3099" i="12"/>
  <c r="U3098" i="12"/>
  <c r="U3097" i="12"/>
  <c r="U3096" i="12"/>
  <c r="U3095" i="12"/>
  <c r="U3094" i="12"/>
  <c r="U3093" i="12"/>
  <c r="U3092" i="12"/>
  <c r="U3091" i="12"/>
  <c r="U3090" i="12"/>
  <c r="U3089" i="12"/>
  <c r="U3088" i="12"/>
  <c r="U3087" i="12"/>
  <c r="U3086" i="12"/>
  <c r="U3085" i="12"/>
  <c r="U3084" i="12"/>
  <c r="U3083" i="12"/>
  <c r="U3082" i="12"/>
  <c r="U3081" i="12"/>
  <c r="U3080" i="12"/>
  <c r="U3079" i="12"/>
  <c r="U3078" i="12"/>
  <c r="U3077" i="12"/>
  <c r="U3076" i="12"/>
  <c r="U3075" i="12"/>
  <c r="U3074" i="12"/>
  <c r="U3073" i="12"/>
  <c r="U3072" i="12"/>
  <c r="U3071" i="12"/>
  <c r="U3070" i="12"/>
  <c r="U3069" i="12"/>
  <c r="U3068" i="12"/>
  <c r="U3067" i="12"/>
  <c r="U3066" i="12"/>
  <c r="U3065" i="12"/>
  <c r="U3064" i="12"/>
  <c r="U3063" i="12"/>
  <c r="U3062" i="12"/>
  <c r="U3061" i="12"/>
  <c r="U3060" i="12"/>
  <c r="U3059" i="12"/>
  <c r="U3058" i="12"/>
  <c r="U3057" i="12"/>
  <c r="U3056" i="12"/>
  <c r="U3055" i="12"/>
  <c r="U3054" i="12"/>
  <c r="U3053" i="12"/>
  <c r="U3052" i="12"/>
  <c r="U3051" i="12"/>
  <c r="U3050" i="12"/>
  <c r="U3049" i="12"/>
  <c r="U3048" i="12"/>
  <c r="U3047" i="12"/>
  <c r="U3046" i="12"/>
  <c r="U3045" i="12"/>
  <c r="U3044" i="12"/>
  <c r="U3043" i="12"/>
  <c r="U3042" i="12"/>
  <c r="U3041" i="12"/>
  <c r="U3040" i="12"/>
  <c r="U3039" i="12"/>
  <c r="U3038" i="12"/>
  <c r="U3037" i="12"/>
  <c r="U3036" i="12"/>
  <c r="U3035" i="12"/>
  <c r="U3034" i="12"/>
  <c r="U3033" i="12"/>
  <c r="U3032" i="12"/>
  <c r="U3031" i="12"/>
  <c r="U3030" i="12"/>
  <c r="U3029" i="12"/>
  <c r="U3028" i="12"/>
  <c r="U3027" i="12"/>
  <c r="U3026" i="12"/>
  <c r="U3025" i="12"/>
  <c r="U3024" i="12"/>
  <c r="U3023" i="12"/>
  <c r="U3022" i="12"/>
  <c r="U3021" i="12"/>
  <c r="U3020" i="12"/>
  <c r="U3019" i="12"/>
  <c r="U3018" i="12"/>
  <c r="U3017" i="12"/>
  <c r="U3016" i="12"/>
  <c r="U3015" i="12"/>
  <c r="U3014" i="12"/>
  <c r="U3013" i="12"/>
  <c r="U3012" i="12"/>
  <c r="U3011" i="12"/>
  <c r="U3010" i="12"/>
  <c r="U3009" i="12"/>
  <c r="U3008" i="12"/>
  <c r="U3007" i="12"/>
  <c r="U3006" i="12"/>
  <c r="U3005" i="12"/>
  <c r="U3004" i="12"/>
  <c r="U3003" i="12"/>
  <c r="U3002" i="12"/>
  <c r="U3001" i="12"/>
  <c r="U3000" i="12"/>
  <c r="U2999" i="12"/>
  <c r="U2998" i="12"/>
  <c r="U2997" i="12"/>
  <c r="U2996" i="12"/>
  <c r="U2995" i="12"/>
  <c r="U2994" i="12"/>
  <c r="U2993" i="12"/>
  <c r="U2992" i="12"/>
  <c r="U2991" i="12"/>
  <c r="U2990" i="12"/>
  <c r="U2989" i="12"/>
  <c r="U2988" i="12"/>
  <c r="U2987" i="12"/>
  <c r="U2986" i="12"/>
  <c r="U2985" i="12"/>
  <c r="U2984" i="12"/>
  <c r="U2983" i="12"/>
  <c r="U2982" i="12"/>
  <c r="U2981" i="12"/>
  <c r="U2980" i="12"/>
  <c r="U2979" i="12"/>
  <c r="U2978" i="12"/>
  <c r="U2977" i="12"/>
  <c r="U2976" i="12"/>
  <c r="U2975" i="12"/>
  <c r="U2974" i="12"/>
  <c r="U2973" i="12"/>
  <c r="U2972" i="12"/>
  <c r="U2971" i="12"/>
  <c r="U2970" i="12"/>
  <c r="U2969" i="12"/>
  <c r="U2968" i="12"/>
  <c r="U2967" i="12"/>
  <c r="U2966" i="12"/>
  <c r="U2965" i="12"/>
  <c r="U2964" i="12"/>
  <c r="U2963" i="12"/>
  <c r="U2962" i="12"/>
  <c r="U2961" i="12"/>
  <c r="U2960" i="12"/>
  <c r="U2959" i="12"/>
  <c r="U2958" i="12"/>
  <c r="U2957" i="12"/>
  <c r="U2956" i="12"/>
  <c r="U2955" i="12"/>
  <c r="U2954" i="12"/>
  <c r="U2953" i="12"/>
  <c r="U2952" i="12"/>
  <c r="U2951" i="12"/>
  <c r="U2950" i="12"/>
  <c r="U2949" i="12"/>
  <c r="U2948" i="12"/>
  <c r="U2947" i="12"/>
  <c r="U2946" i="12"/>
  <c r="U2945" i="12"/>
  <c r="U2944" i="12"/>
  <c r="U2943" i="12"/>
  <c r="U2942" i="12"/>
  <c r="U2941" i="12"/>
  <c r="U2940" i="12"/>
  <c r="U2939" i="12"/>
  <c r="U2938" i="12"/>
  <c r="U2937" i="12"/>
  <c r="U2936" i="12"/>
  <c r="U2935" i="12"/>
  <c r="U2934" i="12"/>
  <c r="U2933" i="12"/>
  <c r="U2932" i="12"/>
  <c r="U2931" i="12"/>
  <c r="U2930" i="12"/>
  <c r="U2929" i="12"/>
  <c r="U2928" i="12"/>
  <c r="U2927" i="12"/>
  <c r="U2926" i="12"/>
  <c r="U2925" i="12"/>
  <c r="U2924" i="12"/>
  <c r="U2923" i="12"/>
  <c r="U2922" i="12"/>
  <c r="U2921" i="12"/>
  <c r="U2920" i="12"/>
  <c r="U2919" i="12"/>
  <c r="U2918" i="12"/>
  <c r="U2917" i="12"/>
  <c r="U2916" i="12"/>
  <c r="U2915" i="12"/>
  <c r="U2914" i="12"/>
  <c r="U2913" i="12"/>
  <c r="U2912" i="12"/>
  <c r="U2911" i="12"/>
  <c r="U2910" i="12"/>
  <c r="U2909" i="12"/>
  <c r="U2908" i="12"/>
  <c r="U2907" i="12"/>
  <c r="U2906" i="12"/>
  <c r="U2905" i="12"/>
  <c r="U2904" i="12"/>
  <c r="U2903" i="12"/>
  <c r="U2902" i="12"/>
  <c r="U2901" i="12"/>
  <c r="U2900" i="12"/>
  <c r="U2899" i="12"/>
  <c r="U2898" i="12"/>
  <c r="U2897" i="12"/>
  <c r="U2896" i="12"/>
  <c r="U2895" i="12"/>
  <c r="U2894" i="12"/>
  <c r="U2893" i="12"/>
  <c r="U2892" i="12"/>
  <c r="U2891" i="12"/>
  <c r="U2890" i="12"/>
  <c r="U2889" i="12"/>
  <c r="U2888" i="12"/>
  <c r="U2887" i="12"/>
  <c r="U2886" i="12"/>
  <c r="U2885" i="12"/>
  <c r="U2884" i="12"/>
  <c r="U2883" i="12"/>
  <c r="U2882" i="12"/>
  <c r="U2881" i="12"/>
  <c r="U2880" i="12"/>
  <c r="U2879" i="12"/>
  <c r="U2878" i="12"/>
  <c r="U2877" i="12"/>
  <c r="U2876" i="12"/>
  <c r="U2875" i="12"/>
  <c r="U2874" i="12"/>
  <c r="U2873" i="12"/>
  <c r="U2872" i="12"/>
  <c r="U2871" i="12"/>
  <c r="U2870" i="12"/>
  <c r="U2869" i="12"/>
  <c r="U2868" i="12"/>
  <c r="U2867" i="12"/>
  <c r="U2866" i="12"/>
  <c r="U2865" i="12"/>
  <c r="U2864" i="12"/>
  <c r="U2863" i="12"/>
  <c r="U2862" i="12"/>
  <c r="U2861" i="12"/>
  <c r="U2860" i="12"/>
  <c r="U2859" i="12"/>
  <c r="U2858" i="12"/>
  <c r="U2857" i="12"/>
  <c r="U2856" i="12"/>
  <c r="U2855" i="12"/>
  <c r="U2854" i="12"/>
  <c r="U2853" i="12"/>
  <c r="U2852" i="12"/>
  <c r="U2851" i="12"/>
  <c r="U2850" i="12"/>
  <c r="U2849" i="12"/>
  <c r="U2848" i="12"/>
  <c r="U2847" i="12"/>
  <c r="U2846" i="12"/>
  <c r="U2845" i="12"/>
  <c r="U2844" i="12"/>
  <c r="U2843" i="12"/>
  <c r="U2842" i="12"/>
  <c r="U2841" i="12"/>
  <c r="U2840" i="12"/>
  <c r="U2839" i="12"/>
  <c r="U2838" i="12"/>
  <c r="U2837" i="12"/>
  <c r="U2836" i="12"/>
  <c r="U2835" i="12"/>
  <c r="U2834" i="12"/>
  <c r="U2833" i="12"/>
  <c r="U2832" i="12"/>
  <c r="U2831" i="12"/>
  <c r="U2830" i="12"/>
  <c r="U2829" i="12"/>
  <c r="U2828" i="12"/>
  <c r="U2827" i="12"/>
  <c r="U2826" i="12"/>
  <c r="U2825" i="12"/>
  <c r="U2824" i="12"/>
  <c r="U2823" i="12"/>
  <c r="U2822" i="12"/>
  <c r="U2821" i="12"/>
  <c r="U2820" i="12"/>
  <c r="U2819" i="12"/>
  <c r="U2818" i="12"/>
  <c r="U2817" i="12"/>
  <c r="U2816" i="12"/>
  <c r="U2815" i="12"/>
  <c r="U2814" i="12"/>
  <c r="U2813" i="12"/>
  <c r="U2812" i="12"/>
  <c r="U2811" i="12"/>
  <c r="U2810" i="12"/>
  <c r="U2809" i="12"/>
  <c r="U2808" i="12"/>
  <c r="U2807" i="12"/>
  <c r="U2806" i="12"/>
  <c r="U2805" i="12"/>
  <c r="U2804" i="12"/>
  <c r="U2803" i="12"/>
  <c r="U2802" i="12"/>
  <c r="U2801" i="12"/>
  <c r="U2800" i="12"/>
  <c r="U2799" i="12"/>
  <c r="U2798" i="12"/>
  <c r="U2797" i="12"/>
  <c r="U2796" i="12"/>
  <c r="U2795" i="12"/>
  <c r="U2794" i="12"/>
  <c r="U2793" i="12"/>
  <c r="U2792" i="12"/>
  <c r="U2791" i="12"/>
  <c r="U2790" i="12"/>
  <c r="U2789" i="12"/>
  <c r="U2788" i="12"/>
  <c r="U2787" i="12"/>
  <c r="U2786" i="12"/>
  <c r="U2785" i="12"/>
  <c r="U2784" i="12"/>
  <c r="U2783" i="12"/>
  <c r="U2782" i="12"/>
  <c r="U2781" i="12"/>
  <c r="U2780" i="12"/>
  <c r="U2779" i="12"/>
  <c r="U2778" i="12"/>
  <c r="U2777" i="12"/>
  <c r="U2776" i="12"/>
  <c r="U2775" i="12"/>
  <c r="U2774" i="12"/>
  <c r="U2773" i="12"/>
  <c r="U2772" i="12"/>
  <c r="U2771" i="12"/>
  <c r="U2770" i="12"/>
  <c r="U2769" i="12"/>
  <c r="U2768" i="12"/>
  <c r="U2767" i="12"/>
  <c r="U2766" i="12"/>
  <c r="U2765" i="12"/>
  <c r="U2764" i="12"/>
  <c r="U2763" i="12"/>
  <c r="U2762" i="12"/>
  <c r="U2761" i="12"/>
  <c r="U2760" i="12"/>
  <c r="U2759" i="12"/>
  <c r="U2758" i="12"/>
  <c r="U2757" i="12"/>
  <c r="U2756" i="12"/>
  <c r="U2755" i="12"/>
  <c r="U2754" i="12"/>
  <c r="U2753" i="12"/>
  <c r="U2752" i="12"/>
  <c r="U2751" i="12"/>
  <c r="U2750" i="12"/>
  <c r="U2749" i="12"/>
  <c r="U2748" i="12"/>
  <c r="U2747" i="12"/>
  <c r="U2746" i="12"/>
  <c r="U2745" i="12"/>
  <c r="U2744" i="12"/>
  <c r="U2743" i="12"/>
  <c r="U2742" i="12"/>
  <c r="U2741" i="12"/>
  <c r="U2740" i="12"/>
  <c r="U2739" i="12"/>
  <c r="U2738" i="12"/>
  <c r="U2737" i="12"/>
  <c r="U2736" i="12"/>
  <c r="U2735" i="12"/>
  <c r="U2734" i="12"/>
  <c r="U2733" i="12"/>
  <c r="U2732" i="12"/>
  <c r="U2731" i="12"/>
  <c r="U2730" i="12"/>
  <c r="U2729" i="12"/>
  <c r="U2728" i="12"/>
  <c r="U2727" i="12"/>
  <c r="U2726" i="12"/>
  <c r="U2725" i="12"/>
  <c r="U2724" i="12"/>
  <c r="U2723" i="12"/>
  <c r="U2722" i="12"/>
  <c r="U2721" i="12"/>
  <c r="U2720" i="12"/>
  <c r="U2719" i="12"/>
  <c r="U2718" i="12"/>
  <c r="U2717" i="12"/>
  <c r="U2716" i="12"/>
  <c r="U2715" i="12"/>
  <c r="U2714" i="12"/>
  <c r="U2713" i="12"/>
  <c r="U2712" i="12"/>
  <c r="U2711" i="12"/>
  <c r="U2710" i="12"/>
  <c r="U2709" i="12"/>
  <c r="U2708" i="12"/>
  <c r="U2707" i="12"/>
  <c r="U2706" i="12"/>
  <c r="U2705" i="12"/>
  <c r="U2704" i="12"/>
  <c r="U2703" i="12"/>
  <c r="U2702" i="12"/>
  <c r="U2701" i="12"/>
  <c r="U2700" i="12"/>
  <c r="U2699" i="12"/>
  <c r="U2698" i="12"/>
  <c r="U2697" i="12"/>
  <c r="U2696" i="12"/>
  <c r="U2695" i="12"/>
  <c r="U2694" i="12"/>
  <c r="U2693" i="12"/>
  <c r="U2692" i="12"/>
  <c r="U2691" i="12"/>
  <c r="U2690" i="12"/>
  <c r="U2689" i="12"/>
  <c r="U2688" i="12"/>
  <c r="U2687" i="12"/>
  <c r="U2686" i="12"/>
  <c r="U2685" i="12"/>
  <c r="U2684" i="12"/>
  <c r="U2683" i="12"/>
  <c r="U2682" i="12"/>
  <c r="U2681" i="12"/>
  <c r="U2680" i="12"/>
  <c r="U2679" i="12"/>
  <c r="U2678" i="12"/>
  <c r="U2677" i="12"/>
  <c r="U2676" i="12"/>
  <c r="U2675" i="12"/>
  <c r="U2674" i="12"/>
  <c r="U2673" i="12"/>
  <c r="U2672" i="12"/>
  <c r="U2671" i="12"/>
  <c r="U2670" i="12"/>
  <c r="U2669" i="12"/>
  <c r="U2668" i="12"/>
  <c r="U2667" i="12"/>
  <c r="U2666" i="12"/>
  <c r="U2665" i="12"/>
  <c r="U2664" i="12"/>
  <c r="U2663" i="12"/>
  <c r="U2662" i="12"/>
  <c r="U2661" i="12"/>
  <c r="U2660" i="12"/>
  <c r="U2659" i="12"/>
  <c r="U2658" i="12"/>
  <c r="U2657" i="12"/>
  <c r="U2656" i="12"/>
  <c r="U2655" i="12"/>
  <c r="U2654" i="12"/>
  <c r="U2653" i="12"/>
  <c r="U2652" i="12"/>
  <c r="U2651" i="12"/>
  <c r="U2650" i="12"/>
  <c r="U2649" i="12"/>
  <c r="U2648" i="12"/>
  <c r="U2647" i="12"/>
  <c r="U2646" i="12"/>
  <c r="U2645" i="12"/>
  <c r="U2644" i="12"/>
  <c r="U2643" i="12"/>
  <c r="U2642" i="12"/>
  <c r="U2641" i="12"/>
  <c r="U2640" i="12"/>
  <c r="U2639" i="12"/>
  <c r="U2638" i="12"/>
  <c r="U2637" i="12"/>
  <c r="U2636" i="12"/>
  <c r="U2635" i="12"/>
  <c r="U2634" i="12"/>
  <c r="U2633" i="12"/>
  <c r="U2632" i="12"/>
  <c r="U2631" i="12"/>
  <c r="U2630" i="12"/>
  <c r="U2629" i="12"/>
  <c r="U2628" i="12"/>
  <c r="U2627" i="12"/>
  <c r="U2626" i="12"/>
  <c r="U2625" i="12"/>
  <c r="U2624" i="12"/>
  <c r="U2623" i="12"/>
  <c r="U2622" i="12"/>
  <c r="U2621" i="12"/>
  <c r="U2620" i="12"/>
  <c r="U2619" i="12"/>
  <c r="U2618" i="12"/>
  <c r="U2617" i="12"/>
  <c r="U2616" i="12"/>
  <c r="U2615" i="12"/>
  <c r="U2614" i="12"/>
  <c r="U2613" i="12"/>
  <c r="U2612" i="12"/>
  <c r="U2611" i="12"/>
  <c r="U2610" i="12"/>
  <c r="U2609" i="12"/>
  <c r="U2608" i="12"/>
  <c r="U2607" i="12"/>
  <c r="U2606" i="12"/>
  <c r="U2605" i="12"/>
  <c r="U2604" i="12"/>
  <c r="U2603" i="12"/>
  <c r="U2602" i="12"/>
  <c r="U2601" i="12"/>
  <c r="U2600" i="12"/>
  <c r="U2599" i="12"/>
  <c r="U2598" i="12"/>
  <c r="U2597" i="12"/>
  <c r="U2596" i="12"/>
  <c r="U2595" i="12"/>
  <c r="U2594" i="12"/>
  <c r="U2593" i="12"/>
  <c r="U2592" i="12"/>
  <c r="U2591" i="12"/>
  <c r="U2590" i="12"/>
  <c r="U2589" i="12"/>
  <c r="U2588" i="12"/>
  <c r="U2587" i="12"/>
  <c r="U2586" i="12"/>
  <c r="U2585" i="12"/>
  <c r="U2584" i="12"/>
  <c r="U2583" i="12"/>
  <c r="U2582" i="12"/>
  <c r="U2581" i="12"/>
  <c r="U2580" i="12"/>
  <c r="U2579" i="12"/>
  <c r="U2578" i="12"/>
  <c r="U2577" i="12"/>
  <c r="U2576" i="12"/>
  <c r="U2575" i="12"/>
  <c r="U2574" i="12"/>
  <c r="U2573" i="12"/>
  <c r="U2572" i="12"/>
  <c r="U2571" i="12"/>
  <c r="U2570" i="12"/>
  <c r="U2569" i="12"/>
  <c r="U2568" i="12"/>
  <c r="U2567" i="12"/>
  <c r="U2566" i="12"/>
  <c r="U2565" i="12"/>
  <c r="U2564" i="12"/>
  <c r="U2563" i="12"/>
  <c r="U2562" i="12"/>
  <c r="U2561" i="12"/>
  <c r="U2560" i="12"/>
  <c r="U2559" i="12"/>
  <c r="U2558" i="12"/>
  <c r="U2557" i="12"/>
  <c r="U2556" i="12"/>
  <c r="U2555" i="12"/>
  <c r="U2554" i="12"/>
  <c r="U2553" i="12"/>
  <c r="U2552" i="12"/>
  <c r="U2551" i="12"/>
  <c r="U2550" i="12"/>
  <c r="U2549" i="12"/>
  <c r="U2548" i="12"/>
  <c r="U2547" i="12"/>
  <c r="U2546" i="12"/>
  <c r="U2545" i="12"/>
  <c r="U2544" i="12"/>
  <c r="U2543" i="12"/>
  <c r="U2542" i="12"/>
  <c r="U2541" i="12"/>
  <c r="U2540" i="12"/>
  <c r="U2539" i="12"/>
  <c r="U2538" i="12"/>
  <c r="U2537" i="12"/>
  <c r="U2536" i="12"/>
  <c r="U2535" i="12"/>
  <c r="U2534" i="12"/>
  <c r="U2533" i="12"/>
  <c r="U2532" i="12"/>
  <c r="U2531" i="12"/>
  <c r="U2530" i="12"/>
  <c r="U2529" i="12"/>
  <c r="U2528" i="12"/>
  <c r="U2527" i="12"/>
  <c r="U2526" i="12"/>
  <c r="U2525" i="12"/>
  <c r="U2524" i="12"/>
  <c r="U2523" i="12"/>
  <c r="U2522" i="12"/>
  <c r="U2521" i="12"/>
  <c r="U2520" i="12"/>
  <c r="U2519" i="12"/>
  <c r="U2518" i="12"/>
  <c r="U2517" i="12"/>
  <c r="U2516" i="12"/>
  <c r="U2515" i="12"/>
  <c r="U2514" i="12"/>
  <c r="U2513" i="12"/>
  <c r="U2512" i="12"/>
  <c r="U2511" i="12"/>
  <c r="U2510" i="12"/>
  <c r="U2509" i="12"/>
  <c r="U2508" i="12"/>
  <c r="U2507" i="12"/>
  <c r="U2506" i="12"/>
  <c r="U2505" i="12"/>
  <c r="U2504" i="12"/>
  <c r="U2503" i="12"/>
  <c r="U2502" i="12"/>
  <c r="U2501" i="12"/>
  <c r="U2500" i="12"/>
  <c r="U2499" i="12"/>
  <c r="U2498" i="12"/>
  <c r="U2497" i="12"/>
  <c r="U2496" i="12"/>
  <c r="U2495" i="12"/>
  <c r="U2494" i="12"/>
  <c r="U2493" i="12"/>
  <c r="U2492" i="12"/>
  <c r="U2491" i="12"/>
  <c r="U2490" i="12"/>
  <c r="U2489" i="12"/>
  <c r="U2488" i="12"/>
  <c r="U2487" i="12"/>
  <c r="U2486" i="12"/>
  <c r="U2485" i="12"/>
  <c r="U2484" i="12"/>
  <c r="U2483" i="12"/>
  <c r="U2482" i="12"/>
  <c r="U2481" i="12"/>
  <c r="U2480" i="12"/>
  <c r="U2479" i="12"/>
  <c r="U2478" i="12"/>
  <c r="U2477" i="12"/>
  <c r="U2476" i="12"/>
  <c r="U2475" i="12"/>
  <c r="U2474" i="12"/>
  <c r="U2473" i="12"/>
  <c r="U2472" i="12"/>
  <c r="U2471" i="12"/>
  <c r="U2470" i="12"/>
  <c r="U2469" i="12"/>
  <c r="U2468" i="12"/>
  <c r="U2467" i="12"/>
  <c r="U2466" i="12"/>
  <c r="U2465" i="12"/>
  <c r="U2464" i="12"/>
  <c r="U2463" i="12"/>
  <c r="U2462" i="12"/>
  <c r="U2461" i="12"/>
  <c r="U2460" i="12"/>
  <c r="U2459" i="12"/>
  <c r="U2458" i="12"/>
  <c r="U2457" i="12"/>
  <c r="U2456" i="12"/>
  <c r="U2455" i="12"/>
  <c r="U2454" i="12"/>
  <c r="U2453" i="12"/>
  <c r="U2452" i="12"/>
  <c r="U2451" i="12"/>
  <c r="U2450" i="12"/>
  <c r="U2449" i="12"/>
  <c r="U2448" i="12"/>
  <c r="U2447" i="12"/>
  <c r="U2446" i="12"/>
  <c r="U2445" i="12"/>
  <c r="U2444" i="12"/>
  <c r="U2443" i="12"/>
  <c r="U2442" i="12"/>
  <c r="U2441" i="12"/>
  <c r="U2440" i="12"/>
  <c r="U2439" i="12"/>
  <c r="U2438" i="12"/>
  <c r="U2437" i="12"/>
  <c r="U2436" i="12"/>
  <c r="U2435" i="12"/>
  <c r="U2434" i="12"/>
  <c r="U2433" i="12"/>
  <c r="U2432" i="12"/>
  <c r="U2431" i="12"/>
  <c r="U2430" i="12"/>
  <c r="U2429" i="12"/>
  <c r="U2428" i="12"/>
  <c r="U2427" i="12"/>
  <c r="U2426" i="12"/>
  <c r="U2425" i="12"/>
  <c r="U2424" i="12"/>
  <c r="U2423" i="12"/>
  <c r="U2422" i="12"/>
  <c r="U2421" i="12"/>
  <c r="U2420" i="12"/>
  <c r="U2419" i="12"/>
  <c r="U2418" i="12"/>
  <c r="U2417" i="12"/>
  <c r="U2416" i="12"/>
  <c r="U2415" i="12"/>
  <c r="U2414" i="12"/>
  <c r="U2413" i="12"/>
  <c r="U2412" i="12"/>
  <c r="U2411" i="12"/>
  <c r="U2410" i="12"/>
  <c r="U2409" i="12"/>
  <c r="U2408" i="12"/>
  <c r="U2407" i="12"/>
  <c r="U2406" i="12"/>
  <c r="U2405" i="12"/>
  <c r="U2404" i="12"/>
  <c r="U2403" i="12"/>
  <c r="U2402" i="12"/>
  <c r="U2401" i="12"/>
  <c r="U2400" i="12"/>
  <c r="U2399" i="12"/>
  <c r="U2398" i="12"/>
  <c r="U2397" i="12"/>
  <c r="U2396" i="12"/>
  <c r="U2395" i="12"/>
  <c r="U2394" i="12"/>
  <c r="U2393" i="12"/>
  <c r="U2392" i="12"/>
  <c r="U2391" i="12"/>
  <c r="U2390" i="12"/>
  <c r="U2389" i="12"/>
  <c r="U2388" i="12"/>
  <c r="U2387" i="12"/>
  <c r="U2386" i="12"/>
  <c r="U2385" i="12"/>
  <c r="U2384" i="12"/>
  <c r="U2383" i="12"/>
  <c r="U2382" i="12"/>
  <c r="U2381" i="12"/>
  <c r="U2380" i="12"/>
  <c r="U2379" i="12"/>
  <c r="U2378" i="12"/>
  <c r="U2377" i="12"/>
  <c r="U2376" i="12"/>
  <c r="U2375" i="12"/>
  <c r="U2374" i="12"/>
  <c r="U2373" i="12"/>
  <c r="U2372" i="12"/>
  <c r="U2371" i="12"/>
  <c r="U2370" i="12"/>
  <c r="U2369" i="12"/>
  <c r="U2368" i="12"/>
  <c r="U2367" i="12"/>
  <c r="U2366" i="12"/>
  <c r="U2365" i="12"/>
  <c r="U2364" i="12"/>
  <c r="U2363" i="12"/>
  <c r="U2362" i="12"/>
  <c r="U2361" i="12"/>
  <c r="U2360" i="12"/>
  <c r="U2359" i="12"/>
  <c r="U2358" i="12"/>
  <c r="U2357" i="12"/>
  <c r="U2356" i="12"/>
  <c r="U2355" i="12"/>
  <c r="U2354" i="12"/>
  <c r="U2353" i="12"/>
  <c r="U2352" i="12"/>
  <c r="U2351" i="12"/>
  <c r="U2350" i="12"/>
  <c r="U2349" i="12"/>
  <c r="U2348" i="12"/>
  <c r="U2347" i="12"/>
  <c r="U2346" i="12"/>
  <c r="U2345" i="12"/>
  <c r="U2344" i="12"/>
  <c r="U2343" i="12"/>
  <c r="U2342" i="12"/>
  <c r="U2341" i="12"/>
  <c r="U2340" i="12"/>
  <c r="U2339" i="12"/>
  <c r="U2338" i="12"/>
  <c r="U2337" i="12"/>
  <c r="U2336" i="12"/>
  <c r="U2335" i="12"/>
  <c r="U2334" i="12"/>
  <c r="U2333" i="12"/>
  <c r="U2332" i="12"/>
  <c r="U2331" i="12"/>
  <c r="U2330" i="12"/>
  <c r="U2329" i="12"/>
  <c r="U2328" i="12"/>
  <c r="U2327" i="12"/>
  <c r="U2326" i="12"/>
  <c r="U2325" i="12"/>
  <c r="U2324" i="12"/>
  <c r="U2323" i="12"/>
  <c r="U2322" i="12"/>
  <c r="U2321" i="12"/>
  <c r="U2320" i="12"/>
  <c r="U2319" i="12"/>
  <c r="U2318" i="12"/>
  <c r="U2317" i="12"/>
  <c r="U2316" i="12"/>
  <c r="U2315" i="12"/>
  <c r="U2314" i="12"/>
  <c r="U2313" i="12"/>
  <c r="U2312" i="12"/>
  <c r="U2311" i="12"/>
  <c r="U2310" i="12"/>
  <c r="U2309" i="12"/>
  <c r="U2308" i="12"/>
  <c r="U2307" i="12"/>
  <c r="U2306" i="12"/>
  <c r="U2305" i="12"/>
  <c r="U2304" i="12"/>
  <c r="U2303" i="12"/>
  <c r="U2302" i="12"/>
  <c r="U2301" i="12"/>
  <c r="U2300" i="12"/>
  <c r="U2299" i="12"/>
  <c r="U2298" i="12"/>
  <c r="U2297" i="12"/>
  <c r="U2296" i="12"/>
  <c r="U2295" i="12"/>
  <c r="U2294" i="12"/>
  <c r="U2293" i="12"/>
  <c r="U2292" i="12"/>
  <c r="U2291" i="12"/>
  <c r="U2290" i="12"/>
  <c r="U2289" i="12"/>
  <c r="U2288" i="12"/>
  <c r="U2287" i="12"/>
  <c r="U2286" i="12"/>
  <c r="U2285" i="12"/>
  <c r="U2284" i="12"/>
  <c r="U2283" i="12"/>
  <c r="U2282" i="12"/>
  <c r="U2281" i="12"/>
  <c r="U2280" i="12"/>
  <c r="U2279" i="12"/>
  <c r="U2278" i="12"/>
  <c r="U2277" i="12"/>
  <c r="U2276" i="12"/>
  <c r="U2275" i="12"/>
  <c r="U2274" i="12"/>
  <c r="U2273" i="12"/>
  <c r="U2272" i="12"/>
  <c r="U2271" i="12"/>
  <c r="U2270" i="12"/>
  <c r="U2269" i="12"/>
  <c r="U2268" i="12"/>
  <c r="U2267" i="12"/>
  <c r="U2266" i="12"/>
  <c r="U2265" i="12"/>
  <c r="U2264" i="12"/>
  <c r="U2263" i="12"/>
  <c r="U2262" i="12"/>
  <c r="U2261" i="12"/>
  <c r="U2260" i="12"/>
  <c r="U2259" i="12"/>
  <c r="U2258" i="12"/>
  <c r="U2257" i="12"/>
  <c r="U2256" i="12"/>
  <c r="U2255" i="12"/>
  <c r="U2254" i="12"/>
  <c r="U2253" i="12"/>
  <c r="U2252" i="12"/>
  <c r="U2251" i="12"/>
  <c r="U2250" i="12"/>
  <c r="U2249" i="12"/>
  <c r="U2248" i="12"/>
  <c r="U2247" i="12"/>
  <c r="U2246" i="12"/>
  <c r="U2245" i="12"/>
  <c r="U2244" i="12"/>
  <c r="U2243" i="12"/>
  <c r="U2242" i="12"/>
  <c r="U2241" i="12"/>
  <c r="U2240" i="12"/>
  <c r="U2239" i="12"/>
  <c r="U2238" i="12"/>
  <c r="U2237" i="12"/>
  <c r="U2236" i="12"/>
  <c r="U2235" i="12"/>
  <c r="U2234" i="12"/>
  <c r="U2233" i="12"/>
  <c r="U2232" i="12"/>
  <c r="U2231" i="12"/>
  <c r="U2230" i="12"/>
  <c r="U2229" i="12"/>
  <c r="U2228" i="12"/>
  <c r="U2227" i="12"/>
  <c r="U2226" i="12"/>
  <c r="U2225" i="12"/>
  <c r="U2224" i="12"/>
  <c r="U2223" i="12"/>
  <c r="U2222" i="12"/>
  <c r="U2221" i="12"/>
  <c r="U2220" i="12"/>
  <c r="U2219" i="12"/>
  <c r="U2218" i="12"/>
  <c r="U2217" i="12"/>
  <c r="U2216" i="12"/>
  <c r="U2215" i="12"/>
  <c r="U2214" i="12"/>
  <c r="U2213" i="12"/>
  <c r="U2212" i="12"/>
  <c r="U2211" i="12"/>
  <c r="U2210" i="12"/>
  <c r="U2209" i="12"/>
  <c r="U2208" i="12"/>
  <c r="U2207" i="12"/>
  <c r="U2206" i="12"/>
  <c r="U2205" i="12"/>
  <c r="U2204" i="12"/>
  <c r="U2203" i="12"/>
  <c r="U2202" i="12"/>
  <c r="U2201" i="12"/>
  <c r="U2200" i="12"/>
  <c r="U2199" i="12"/>
  <c r="U2198" i="12"/>
  <c r="U2197" i="12"/>
  <c r="U2196" i="12"/>
  <c r="U2195" i="12"/>
  <c r="U2194" i="12"/>
  <c r="U2193" i="12"/>
  <c r="U2192" i="12"/>
  <c r="U2191" i="12"/>
  <c r="U2190" i="12"/>
  <c r="U2189" i="12"/>
  <c r="U2188" i="12"/>
  <c r="U2187" i="12"/>
  <c r="U2186" i="12"/>
  <c r="U2185" i="12"/>
  <c r="U2184" i="12"/>
  <c r="U2183" i="12"/>
  <c r="U2182" i="12"/>
  <c r="U2181" i="12"/>
  <c r="U2180" i="12"/>
  <c r="U2179" i="12"/>
  <c r="U2178" i="12"/>
  <c r="U2177" i="12"/>
  <c r="U2176" i="12"/>
  <c r="U2175" i="12"/>
  <c r="U2174" i="12"/>
  <c r="U2173" i="12"/>
  <c r="U2172" i="12"/>
  <c r="U2171" i="12"/>
  <c r="U2170" i="12"/>
  <c r="U2169" i="12"/>
  <c r="U2168" i="12"/>
  <c r="U2167" i="12"/>
  <c r="U2166" i="12"/>
  <c r="U2165" i="12"/>
  <c r="U2164" i="12"/>
  <c r="U2163" i="12"/>
  <c r="U2162" i="12"/>
  <c r="U2161" i="12"/>
  <c r="U2160" i="12"/>
  <c r="U2159" i="12"/>
  <c r="U2158" i="12"/>
  <c r="U2157" i="12"/>
  <c r="U2156" i="12"/>
  <c r="U2155" i="12"/>
  <c r="U2154" i="12"/>
  <c r="U2153" i="12"/>
  <c r="U2152" i="12"/>
  <c r="U2151" i="12"/>
  <c r="U2150" i="12"/>
  <c r="U2149" i="12"/>
  <c r="U2148" i="12"/>
  <c r="U2147" i="12"/>
  <c r="U2146" i="12"/>
  <c r="U2145" i="12"/>
  <c r="U2144" i="12"/>
  <c r="U2143" i="12"/>
  <c r="U2142" i="12"/>
  <c r="U2141" i="12"/>
  <c r="U2140" i="12"/>
  <c r="U2139" i="12"/>
  <c r="U2138" i="12"/>
  <c r="U2137" i="12"/>
  <c r="U2136" i="12"/>
  <c r="U2135" i="12"/>
  <c r="U2134" i="12"/>
  <c r="U2133" i="12"/>
  <c r="U2132" i="12"/>
  <c r="U2131" i="12"/>
  <c r="U2130" i="12"/>
  <c r="U2129" i="12"/>
  <c r="U2128" i="12"/>
  <c r="U2127" i="12"/>
  <c r="U2126" i="12"/>
  <c r="U2125" i="12"/>
  <c r="U2124" i="12"/>
  <c r="U2123" i="12"/>
  <c r="U2122" i="12"/>
  <c r="U2121" i="12"/>
  <c r="U2120" i="12"/>
  <c r="U2119" i="12"/>
  <c r="U2118" i="12"/>
  <c r="U2117" i="12"/>
  <c r="U2116" i="12"/>
  <c r="U2115" i="12"/>
  <c r="U2114" i="12"/>
  <c r="U2113" i="12"/>
  <c r="U2112" i="12"/>
  <c r="U2111" i="12"/>
  <c r="U2110" i="12"/>
  <c r="U2109" i="12"/>
  <c r="U2108" i="12"/>
  <c r="U2107" i="12"/>
  <c r="U2106" i="12"/>
  <c r="U2105" i="12"/>
  <c r="U2104" i="12"/>
  <c r="U2103" i="12"/>
  <c r="U2102" i="12"/>
  <c r="U2101" i="12"/>
  <c r="U2100" i="12"/>
  <c r="U2099" i="12"/>
  <c r="U2098" i="12"/>
  <c r="U2097" i="12"/>
  <c r="U2096" i="12"/>
  <c r="U2095" i="12"/>
  <c r="U2094" i="12"/>
  <c r="U2093" i="12"/>
  <c r="U2092" i="12"/>
  <c r="U2091" i="12"/>
  <c r="U2090" i="12"/>
  <c r="U2089" i="12"/>
  <c r="U2088" i="12"/>
  <c r="U2087" i="12"/>
  <c r="U2086" i="12"/>
  <c r="U2085" i="12"/>
  <c r="U2084" i="12"/>
  <c r="U2083" i="12"/>
  <c r="U2082" i="12"/>
  <c r="U2081" i="12"/>
  <c r="U2080" i="12"/>
  <c r="U2079" i="12"/>
  <c r="U2078" i="12"/>
  <c r="U2077" i="12"/>
  <c r="U2076" i="12"/>
  <c r="U2075" i="12"/>
  <c r="U2074" i="12"/>
  <c r="U2073" i="12"/>
  <c r="U2072" i="12"/>
  <c r="U2071" i="12"/>
  <c r="U2070" i="12"/>
  <c r="U2069" i="12"/>
  <c r="U2068" i="12"/>
  <c r="U2067" i="12"/>
  <c r="U2066" i="12"/>
  <c r="U2065" i="12"/>
  <c r="U2064" i="12"/>
  <c r="U2063" i="12"/>
  <c r="U2062" i="12"/>
  <c r="U2061" i="12"/>
  <c r="U2060" i="12"/>
  <c r="U2059" i="12"/>
  <c r="U2058" i="12"/>
  <c r="U2057" i="12"/>
  <c r="U2056" i="12"/>
  <c r="U2055" i="12"/>
  <c r="U2054" i="12"/>
  <c r="U2053" i="12"/>
  <c r="U2052" i="12"/>
  <c r="U2051" i="12"/>
  <c r="U2050" i="12"/>
  <c r="U2049" i="12"/>
  <c r="U2048" i="12"/>
  <c r="U2047" i="12"/>
  <c r="U2046" i="12"/>
  <c r="U2045" i="12"/>
  <c r="U2044" i="12"/>
  <c r="U2043" i="12"/>
  <c r="U2042" i="12"/>
  <c r="U2041" i="12"/>
  <c r="U2040" i="12"/>
  <c r="U2039" i="12"/>
  <c r="U2038" i="12"/>
  <c r="U2037" i="12"/>
  <c r="U2036" i="12"/>
  <c r="U2035" i="12"/>
  <c r="U2034" i="12"/>
  <c r="U2033" i="12"/>
  <c r="U2032" i="12"/>
  <c r="U2031" i="12"/>
  <c r="U2030" i="12"/>
  <c r="U2029" i="12"/>
  <c r="U2028" i="12"/>
  <c r="U2027" i="12"/>
  <c r="U2026" i="12"/>
  <c r="U2025" i="12"/>
  <c r="U2024" i="12"/>
  <c r="U2023" i="12"/>
  <c r="U2022" i="12"/>
  <c r="U2021" i="12"/>
  <c r="U2020" i="12"/>
  <c r="U2019" i="12"/>
  <c r="U2018" i="12"/>
  <c r="U2017" i="12"/>
  <c r="U2016" i="12"/>
  <c r="U2015" i="12"/>
  <c r="U2014" i="12"/>
  <c r="U2013" i="12"/>
  <c r="U2012" i="12"/>
  <c r="U2011" i="12"/>
  <c r="U2010" i="12"/>
  <c r="U2009" i="12"/>
  <c r="U2008" i="12"/>
  <c r="U2007" i="12"/>
  <c r="U2006" i="12"/>
  <c r="U2005" i="12"/>
  <c r="U2004" i="12"/>
  <c r="U2003" i="12"/>
  <c r="U2002" i="12"/>
  <c r="U2001" i="12"/>
  <c r="U2000" i="12"/>
  <c r="U1999" i="12"/>
  <c r="U1998" i="12"/>
  <c r="U1997" i="12"/>
  <c r="U1996" i="12"/>
  <c r="U1995" i="12"/>
  <c r="U1994" i="12"/>
  <c r="U1993" i="12"/>
  <c r="U1992" i="12"/>
  <c r="U1991" i="12"/>
  <c r="U1990" i="12"/>
  <c r="U1989" i="12"/>
  <c r="U1988" i="12"/>
  <c r="U1987" i="12"/>
  <c r="U1986" i="12"/>
  <c r="U1985" i="12"/>
  <c r="U1984" i="12"/>
  <c r="U1983" i="12"/>
  <c r="U1982" i="12"/>
  <c r="U1981" i="12"/>
  <c r="U1980" i="12"/>
  <c r="U1979" i="12"/>
  <c r="U1978" i="12"/>
  <c r="U1977" i="12"/>
  <c r="U1976" i="12"/>
  <c r="U1975" i="12"/>
  <c r="U1974" i="12"/>
  <c r="U1973" i="12"/>
  <c r="U1972" i="12"/>
  <c r="U1971" i="12"/>
  <c r="U1970" i="12"/>
  <c r="U1969" i="12"/>
  <c r="U1968" i="12"/>
  <c r="U1967" i="12"/>
  <c r="U1966" i="12"/>
  <c r="U1965" i="12"/>
  <c r="U1964" i="12"/>
  <c r="U1963" i="12"/>
  <c r="U1962" i="12"/>
  <c r="U1961" i="12"/>
  <c r="U1960" i="12"/>
  <c r="U1959" i="12"/>
  <c r="U1958" i="12"/>
  <c r="U1957" i="12"/>
  <c r="U1956" i="12"/>
  <c r="U1955" i="12"/>
  <c r="U1954" i="12"/>
  <c r="U1953" i="12"/>
  <c r="U1952" i="12"/>
  <c r="U1951" i="12"/>
  <c r="U1950" i="12"/>
  <c r="U1949" i="12"/>
  <c r="U1948" i="12"/>
  <c r="U1947" i="12"/>
  <c r="U1946" i="12"/>
  <c r="U1945" i="12"/>
  <c r="U1944" i="12"/>
  <c r="U1943" i="12"/>
  <c r="U1942" i="12"/>
  <c r="U1941" i="12"/>
  <c r="U1940" i="12"/>
  <c r="U1939" i="12"/>
  <c r="U1938" i="12"/>
  <c r="U1937" i="12"/>
  <c r="U1936" i="12"/>
  <c r="U1935" i="12"/>
  <c r="U1934" i="12"/>
  <c r="U1933" i="12"/>
  <c r="U1932" i="12"/>
  <c r="U1931" i="12"/>
  <c r="U1930" i="12"/>
  <c r="U1929" i="12"/>
  <c r="U1928" i="12"/>
  <c r="U1927" i="12"/>
  <c r="U1926" i="12"/>
  <c r="U1925" i="12"/>
  <c r="U1924" i="12"/>
  <c r="U1923" i="12"/>
  <c r="U1922" i="12"/>
  <c r="U1921" i="12"/>
  <c r="U1920" i="12"/>
  <c r="U1919" i="12"/>
  <c r="U1918" i="12"/>
  <c r="U1917" i="12"/>
  <c r="U1916" i="12"/>
  <c r="U1915" i="12"/>
  <c r="U1914" i="12"/>
  <c r="U1913" i="12"/>
  <c r="U1912" i="12"/>
  <c r="U1911" i="12"/>
  <c r="U1910" i="12"/>
  <c r="U1909" i="12"/>
  <c r="U1908" i="12"/>
  <c r="U1907" i="12"/>
  <c r="U1906" i="12"/>
  <c r="U1905" i="12"/>
  <c r="U1904" i="12"/>
  <c r="U1903" i="12"/>
  <c r="U1902" i="12"/>
  <c r="U1901" i="12"/>
  <c r="U1900" i="12"/>
  <c r="U1899" i="12"/>
  <c r="U1898" i="12"/>
  <c r="U1897" i="12"/>
  <c r="U1896" i="12"/>
  <c r="U1895" i="12"/>
  <c r="U1894" i="12"/>
  <c r="U1893" i="12"/>
  <c r="U1892" i="12"/>
  <c r="U1891" i="12"/>
  <c r="U1890" i="12"/>
  <c r="U1889" i="12"/>
  <c r="U1888" i="12"/>
  <c r="U1887" i="12"/>
  <c r="U1886" i="12"/>
  <c r="U1885" i="12"/>
  <c r="U1884" i="12"/>
  <c r="U1883" i="12"/>
  <c r="U1882" i="12"/>
  <c r="U1881" i="12"/>
  <c r="U1880" i="12"/>
  <c r="U1879" i="12"/>
  <c r="U1878" i="12"/>
  <c r="U1877" i="12"/>
  <c r="U1876" i="12"/>
  <c r="U1875" i="12"/>
  <c r="U1874" i="12"/>
  <c r="U1873" i="12"/>
  <c r="U1872" i="12"/>
  <c r="U1871" i="12"/>
  <c r="U1870" i="12"/>
  <c r="U1869" i="12"/>
  <c r="U1868" i="12"/>
  <c r="U1867" i="12"/>
  <c r="U1866" i="12"/>
  <c r="U1865" i="12"/>
  <c r="U1864" i="12"/>
  <c r="U1863" i="12"/>
  <c r="U1862" i="12"/>
  <c r="U1861" i="12"/>
  <c r="U1860" i="12"/>
  <c r="U1859" i="12"/>
  <c r="U1858" i="12"/>
  <c r="U1857" i="12"/>
  <c r="U1856" i="12"/>
  <c r="U1855" i="12"/>
  <c r="U1854" i="12"/>
  <c r="U1853" i="12"/>
  <c r="U1852" i="12"/>
  <c r="U1851" i="12"/>
  <c r="U1850" i="12"/>
  <c r="U1849" i="12"/>
  <c r="U1848" i="12"/>
  <c r="U1847" i="12"/>
  <c r="U1846" i="12"/>
  <c r="U1845" i="12"/>
  <c r="U1844" i="12"/>
  <c r="U1843" i="12"/>
  <c r="U1842" i="12"/>
  <c r="U1841" i="12"/>
  <c r="U1840" i="12"/>
  <c r="U1839" i="12"/>
  <c r="U1838" i="12"/>
  <c r="U1837" i="12"/>
  <c r="U1836" i="12"/>
  <c r="U1835" i="12"/>
  <c r="U1834" i="12"/>
  <c r="U1833" i="12"/>
  <c r="U1832" i="12"/>
  <c r="U1831" i="12"/>
  <c r="U1830" i="12"/>
  <c r="U1829" i="12"/>
  <c r="U1828" i="12"/>
  <c r="U1827" i="12"/>
  <c r="U1826" i="12"/>
  <c r="U1825" i="12"/>
  <c r="U1824" i="12"/>
  <c r="U1823" i="12"/>
  <c r="U1822" i="12"/>
  <c r="U1821" i="12"/>
  <c r="U1820" i="12"/>
  <c r="U1819" i="12"/>
  <c r="U1818" i="12"/>
  <c r="U1817" i="12"/>
  <c r="U1816" i="12"/>
  <c r="U1815" i="12"/>
  <c r="U1814" i="12"/>
  <c r="U1813" i="12"/>
  <c r="U1812" i="12"/>
  <c r="U1811" i="12"/>
  <c r="U1810" i="12"/>
  <c r="U1809" i="12"/>
  <c r="U1808" i="12"/>
  <c r="U1807" i="12"/>
  <c r="U1806" i="12"/>
  <c r="U1805" i="12"/>
  <c r="U1804" i="12"/>
  <c r="U1803" i="12"/>
  <c r="U1802" i="12"/>
  <c r="U1801" i="12"/>
  <c r="U1800" i="12"/>
  <c r="U1799" i="12"/>
  <c r="U1798" i="12"/>
  <c r="U1797" i="12"/>
  <c r="U1796" i="12"/>
  <c r="U1795" i="12"/>
  <c r="U1794" i="12"/>
  <c r="U1793" i="12"/>
  <c r="U1792" i="12"/>
  <c r="U1791" i="12"/>
  <c r="U1790" i="12"/>
  <c r="U1789" i="12"/>
  <c r="U1788" i="12"/>
  <c r="U1787" i="12"/>
  <c r="U1786" i="12"/>
  <c r="U1785" i="12"/>
  <c r="U1784" i="12"/>
  <c r="U1783" i="12"/>
  <c r="U1782" i="12"/>
  <c r="U1781" i="12"/>
  <c r="U1780" i="12"/>
  <c r="U1779" i="12"/>
  <c r="U1778" i="12"/>
  <c r="U1777" i="12"/>
  <c r="U1776" i="12"/>
  <c r="U1775" i="12"/>
  <c r="U1774" i="12"/>
  <c r="U1773" i="12"/>
  <c r="U1772" i="12"/>
  <c r="U1771" i="12"/>
  <c r="U1770" i="12"/>
  <c r="U1769" i="12"/>
  <c r="U1768" i="12"/>
  <c r="U1767" i="12"/>
  <c r="U1766" i="12"/>
  <c r="U1765" i="12"/>
  <c r="U1764" i="12"/>
  <c r="U1763" i="12"/>
  <c r="U1762" i="12"/>
  <c r="U1761" i="12"/>
  <c r="U1760" i="12"/>
  <c r="U1759" i="12"/>
  <c r="U1758" i="12"/>
  <c r="U1757" i="12"/>
  <c r="U1756" i="12"/>
  <c r="U1755" i="12"/>
  <c r="U1754" i="12"/>
  <c r="U1753" i="12"/>
  <c r="U1752" i="12"/>
  <c r="U1751" i="12"/>
  <c r="U1750" i="12"/>
  <c r="U1749" i="12"/>
  <c r="U1748" i="12"/>
  <c r="U1747" i="12"/>
  <c r="U1746" i="12"/>
  <c r="U1745" i="12"/>
  <c r="U1744" i="12"/>
  <c r="U1743" i="12"/>
  <c r="U1742" i="12"/>
  <c r="U1741" i="12"/>
  <c r="U1740" i="12"/>
  <c r="U1739" i="12"/>
  <c r="U1738" i="12"/>
  <c r="U1737" i="12"/>
  <c r="U1736" i="12"/>
  <c r="U1735" i="12"/>
  <c r="U1734" i="12"/>
  <c r="U1733" i="12"/>
  <c r="U1732" i="12"/>
  <c r="U1731" i="12"/>
  <c r="U1730" i="12"/>
  <c r="U1729" i="12"/>
  <c r="U1728" i="12"/>
  <c r="U1727" i="12"/>
  <c r="U1726" i="12"/>
  <c r="U1725" i="12"/>
  <c r="U1724" i="12"/>
  <c r="U1723" i="12"/>
  <c r="U1722" i="12"/>
  <c r="U1721" i="12"/>
  <c r="U1720" i="12"/>
  <c r="U1719" i="12"/>
  <c r="U1718" i="12"/>
  <c r="U1717" i="12"/>
  <c r="U1716" i="12"/>
  <c r="U1715" i="12"/>
  <c r="U1714" i="12"/>
  <c r="U1713" i="12"/>
  <c r="U1712" i="12"/>
  <c r="U1711" i="12"/>
  <c r="U1710" i="12"/>
  <c r="U1709" i="12"/>
  <c r="U1708" i="12"/>
  <c r="U1707" i="12"/>
  <c r="U1706" i="12"/>
  <c r="U1705" i="12"/>
  <c r="U1704" i="12"/>
  <c r="U1703" i="12"/>
  <c r="U1702" i="12"/>
  <c r="U1701" i="12"/>
  <c r="U1700" i="12"/>
  <c r="U1699" i="12"/>
  <c r="U1698" i="12"/>
  <c r="U1697" i="12"/>
  <c r="U1696" i="12"/>
  <c r="U1695" i="12"/>
  <c r="U1694" i="12"/>
  <c r="U1693" i="12"/>
  <c r="U1692" i="12"/>
  <c r="U1691" i="12"/>
  <c r="U1690" i="12"/>
  <c r="U1689" i="12"/>
  <c r="U1688" i="12"/>
  <c r="U1687" i="12"/>
  <c r="U1686" i="12"/>
  <c r="U1685" i="12"/>
  <c r="U1684" i="12"/>
  <c r="U1683" i="12"/>
  <c r="U1682" i="12"/>
  <c r="U1681" i="12"/>
  <c r="U1680" i="12"/>
  <c r="U1679" i="12"/>
  <c r="U1678" i="12"/>
  <c r="U1677" i="12"/>
  <c r="U1676" i="12"/>
  <c r="U1675" i="12"/>
  <c r="U1674" i="12"/>
  <c r="U1673" i="12"/>
  <c r="U1672" i="12"/>
  <c r="U1671" i="12"/>
  <c r="U1670" i="12"/>
  <c r="U1669" i="12"/>
  <c r="U1668" i="12"/>
  <c r="U1667" i="12"/>
  <c r="U1666" i="12"/>
  <c r="U1665" i="12"/>
  <c r="U1664" i="12"/>
  <c r="U1663" i="12"/>
  <c r="U1662" i="12"/>
  <c r="U1661" i="12"/>
  <c r="U1660" i="12"/>
  <c r="U1659" i="12"/>
  <c r="U1658" i="12"/>
  <c r="U1657" i="12"/>
  <c r="U1656" i="12"/>
  <c r="U1655" i="12"/>
  <c r="U1654" i="12"/>
  <c r="U1653" i="12"/>
  <c r="U1652" i="12"/>
  <c r="U1651" i="12"/>
  <c r="U1650" i="12"/>
  <c r="U1649" i="12"/>
  <c r="U1648" i="12"/>
  <c r="U1647" i="12"/>
  <c r="U1646" i="12"/>
  <c r="U1645" i="12"/>
  <c r="U1644" i="12"/>
  <c r="U1643" i="12"/>
  <c r="U1642" i="12"/>
  <c r="U1641" i="12"/>
  <c r="U1640" i="12"/>
  <c r="U1639" i="12"/>
  <c r="U1638" i="12"/>
  <c r="U1637" i="12"/>
  <c r="U1636" i="12"/>
  <c r="U1635" i="12"/>
  <c r="U1634" i="12"/>
  <c r="U1633" i="12"/>
  <c r="U1632" i="12"/>
  <c r="U1631" i="12"/>
  <c r="U1630" i="12"/>
  <c r="U1629" i="12"/>
  <c r="U1628" i="12"/>
  <c r="U1627" i="12"/>
  <c r="U1626" i="12"/>
  <c r="U1625" i="12"/>
  <c r="U1624" i="12"/>
  <c r="U1623" i="12"/>
  <c r="U1622" i="12"/>
  <c r="U1621" i="12"/>
  <c r="U1620" i="12"/>
  <c r="U1619" i="12"/>
  <c r="U1618" i="12"/>
  <c r="U1617" i="12"/>
  <c r="U1616" i="12"/>
  <c r="U1615" i="12"/>
  <c r="U1614" i="12"/>
  <c r="U1613" i="12"/>
  <c r="U1612" i="12"/>
  <c r="U1611" i="12"/>
  <c r="U1610" i="12"/>
  <c r="U1609" i="12"/>
  <c r="U1608" i="12"/>
  <c r="U1607" i="12"/>
  <c r="U1606" i="12"/>
  <c r="U1605" i="12"/>
  <c r="U1604" i="12"/>
  <c r="U1603" i="12"/>
  <c r="U1602" i="12"/>
  <c r="U1601" i="12"/>
  <c r="U1600" i="12"/>
  <c r="U1599" i="12"/>
  <c r="U1598" i="12"/>
  <c r="U1597" i="12"/>
  <c r="U1596" i="12"/>
  <c r="U1595" i="12"/>
  <c r="U1594" i="12"/>
  <c r="U1593" i="12"/>
  <c r="U1592" i="12"/>
  <c r="U1591" i="12"/>
  <c r="U1590" i="12"/>
  <c r="U1589" i="12"/>
  <c r="U1588" i="12"/>
  <c r="U1587" i="12"/>
  <c r="U1586" i="12"/>
  <c r="U1585" i="12"/>
  <c r="U1584" i="12"/>
  <c r="U1583" i="12"/>
  <c r="U1582" i="12"/>
  <c r="U1581" i="12"/>
  <c r="U1580" i="12"/>
  <c r="U1579" i="12"/>
  <c r="U1578" i="12"/>
  <c r="U1577" i="12"/>
  <c r="U1576" i="12"/>
  <c r="U1575" i="12"/>
  <c r="U1574" i="12"/>
  <c r="U1573" i="12"/>
  <c r="U1572" i="12"/>
  <c r="U1571" i="12"/>
  <c r="U1570" i="12"/>
  <c r="U1569" i="12"/>
  <c r="U1568" i="12"/>
  <c r="U1567" i="12"/>
  <c r="U1566" i="12"/>
  <c r="U1565" i="12"/>
  <c r="U1564" i="12"/>
  <c r="U1563" i="12"/>
  <c r="U1562" i="12"/>
  <c r="U1561" i="12"/>
  <c r="U1560" i="12"/>
  <c r="U1559" i="12"/>
  <c r="U1558" i="12"/>
  <c r="U1557" i="12"/>
  <c r="U1556" i="12"/>
  <c r="U1555" i="12"/>
  <c r="U1554" i="12"/>
  <c r="U1553" i="12"/>
  <c r="U1552" i="12"/>
  <c r="U1551" i="12"/>
  <c r="U1550" i="12"/>
  <c r="U1549" i="12"/>
  <c r="U1548" i="12"/>
  <c r="U1547" i="12"/>
  <c r="U1546" i="12"/>
  <c r="U1545" i="12"/>
  <c r="U1544" i="12"/>
  <c r="U1543" i="12"/>
  <c r="U1542" i="12"/>
  <c r="U1541" i="12"/>
  <c r="U1540" i="12"/>
  <c r="U1539" i="12"/>
  <c r="U1538" i="12"/>
  <c r="U1537" i="12"/>
  <c r="U1536" i="12"/>
  <c r="U1535" i="12"/>
  <c r="U1534" i="12"/>
  <c r="U1533" i="12"/>
  <c r="U1532" i="12"/>
  <c r="U1531" i="12"/>
  <c r="U1530" i="12"/>
  <c r="U1529" i="12"/>
  <c r="U1528" i="12"/>
  <c r="U1527" i="12"/>
  <c r="U1526" i="12"/>
  <c r="U1525" i="12"/>
  <c r="U1524" i="12"/>
  <c r="U1523" i="12"/>
  <c r="U1522" i="12"/>
  <c r="U1521" i="12"/>
  <c r="U1520" i="12"/>
  <c r="U1519" i="12"/>
  <c r="U1518" i="12"/>
  <c r="U1517" i="12"/>
  <c r="U1516" i="12"/>
  <c r="U1515" i="12"/>
  <c r="U1514" i="12"/>
  <c r="U1513" i="12"/>
  <c r="U1512" i="12"/>
  <c r="U1511" i="12"/>
  <c r="U1510" i="12"/>
  <c r="U1509" i="12"/>
  <c r="U1508" i="12"/>
  <c r="U1507" i="12"/>
  <c r="U1506" i="12"/>
  <c r="U1505" i="12"/>
  <c r="U1504" i="12"/>
  <c r="U1503" i="12"/>
  <c r="U1502" i="12"/>
  <c r="U1501" i="12"/>
  <c r="U1500" i="12"/>
  <c r="U1499" i="12"/>
  <c r="U1498" i="12"/>
  <c r="U1497" i="12"/>
  <c r="U1496" i="12"/>
  <c r="U1495" i="12"/>
  <c r="U1494" i="12"/>
  <c r="U1493" i="12"/>
  <c r="U1492" i="12"/>
  <c r="U1491" i="12"/>
  <c r="U1490" i="12"/>
  <c r="U1489" i="12"/>
  <c r="U1488" i="12"/>
  <c r="U1487" i="12"/>
  <c r="U1486" i="12"/>
  <c r="U1485" i="12"/>
  <c r="U1484" i="12"/>
  <c r="U1483" i="12"/>
  <c r="U1482" i="12"/>
  <c r="U1481" i="12"/>
  <c r="U1480" i="12"/>
  <c r="U1479" i="12"/>
  <c r="U1478" i="12"/>
  <c r="U1477" i="12"/>
  <c r="U1476" i="12"/>
  <c r="U1475" i="12"/>
  <c r="U1474" i="12"/>
  <c r="U1473" i="12"/>
  <c r="U1472" i="12"/>
  <c r="U1471" i="12"/>
  <c r="U1470" i="12"/>
  <c r="U1469" i="12"/>
  <c r="U1468" i="12"/>
  <c r="U1467" i="12"/>
  <c r="U1466" i="12"/>
  <c r="U1465" i="12"/>
  <c r="U1464" i="12"/>
  <c r="U1463" i="12"/>
  <c r="U1462" i="12"/>
  <c r="U1461" i="12"/>
  <c r="U1460" i="12"/>
  <c r="U1459" i="12"/>
  <c r="U1458" i="12"/>
  <c r="U1457" i="12"/>
  <c r="U1456" i="12"/>
  <c r="U1455" i="12"/>
  <c r="U1454" i="12"/>
  <c r="U1453" i="12"/>
  <c r="U1452" i="12"/>
  <c r="U1451" i="12"/>
  <c r="U1450" i="12"/>
  <c r="U1449" i="12"/>
  <c r="U1448" i="12"/>
  <c r="U1447" i="12"/>
  <c r="U1446" i="12"/>
  <c r="U1445" i="12"/>
  <c r="U1444" i="12"/>
  <c r="U1443" i="12"/>
  <c r="U1442" i="12"/>
  <c r="U1441" i="12"/>
  <c r="U1440" i="12"/>
  <c r="U1439" i="12"/>
  <c r="U1438" i="12"/>
  <c r="U1437" i="12"/>
  <c r="U1436" i="12"/>
  <c r="U1435" i="12"/>
  <c r="U1434" i="12"/>
  <c r="U1433" i="12"/>
  <c r="U1432" i="12"/>
  <c r="U1431" i="12"/>
  <c r="U1430" i="12"/>
  <c r="U1429" i="12"/>
  <c r="U1428" i="12"/>
  <c r="U1427" i="12"/>
  <c r="U1426" i="12"/>
  <c r="U1425" i="12"/>
  <c r="U1424" i="12"/>
  <c r="U1423" i="12"/>
  <c r="U1422" i="12"/>
  <c r="U1421" i="12"/>
  <c r="U1420" i="12"/>
  <c r="U1419" i="12"/>
  <c r="U1418" i="12"/>
  <c r="U1417" i="12"/>
  <c r="U1416" i="12"/>
  <c r="U1415" i="12"/>
  <c r="U1414" i="12"/>
  <c r="U1413" i="12"/>
  <c r="U1412" i="12"/>
  <c r="U1411" i="12"/>
  <c r="U1410" i="12"/>
  <c r="U1409" i="12"/>
  <c r="U1408" i="12"/>
  <c r="U1407" i="12"/>
  <c r="U1406" i="12"/>
  <c r="U1405" i="12"/>
  <c r="U1404" i="12"/>
  <c r="U1403" i="12"/>
  <c r="U1402" i="12"/>
  <c r="U1401" i="12"/>
  <c r="U1400" i="12"/>
  <c r="U1399" i="12"/>
  <c r="U1398" i="12"/>
  <c r="U1397" i="12"/>
  <c r="U1396" i="12"/>
  <c r="U1395" i="12"/>
  <c r="U1394" i="12"/>
  <c r="U1393" i="12"/>
  <c r="U1392" i="12"/>
  <c r="U1391" i="12"/>
  <c r="U1390" i="12"/>
  <c r="U1389" i="12"/>
  <c r="U1388" i="12"/>
  <c r="U1387" i="12"/>
  <c r="U1386" i="12"/>
  <c r="U1385" i="12"/>
  <c r="U1384" i="12"/>
  <c r="U1383" i="12"/>
  <c r="U1382" i="12"/>
  <c r="U1381" i="12"/>
  <c r="U1380" i="12"/>
  <c r="U1379" i="12"/>
  <c r="U1378" i="12"/>
  <c r="U1377" i="12"/>
  <c r="U1376" i="12"/>
  <c r="U1375" i="12"/>
  <c r="U1374" i="12"/>
  <c r="U1373" i="12"/>
  <c r="U1372" i="12"/>
  <c r="U1371" i="12"/>
  <c r="U1370" i="12"/>
  <c r="U1369" i="12"/>
  <c r="U1368" i="12"/>
  <c r="U1367" i="12"/>
  <c r="U1366" i="12"/>
  <c r="U1365" i="12"/>
  <c r="U1364" i="12"/>
  <c r="U1363" i="12"/>
  <c r="U1362" i="12"/>
  <c r="U1361" i="12"/>
  <c r="U1360" i="12"/>
  <c r="U1359" i="12"/>
  <c r="U1358" i="12"/>
  <c r="U1357" i="12"/>
  <c r="U1356" i="12"/>
  <c r="U1355" i="12"/>
  <c r="U1354" i="12"/>
  <c r="U1353" i="12"/>
  <c r="U1352" i="12"/>
  <c r="U1351" i="12"/>
  <c r="U1350" i="12"/>
  <c r="U1349" i="12"/>
  <c r="U1348" i="12"/>
  <c r="U1347" i="12"/>
  <c r="U1346" i="12"/>
  <c r="U1345" i="12"/>
  <c r="U1344" i="12"/>
  <c r="U1343" i="12"/>
  <c r="U1342" i="12"/>
  <c r="U1341" i="12"/>
  <c r="U1340" i="12"/>
  <c r="U1339" i="12"/>
  <c r="U1338" i="12"/>
  <c r="U1337" i="12"/>
  <c r="U1336" i="12"/>
  <c r="U1335" i="12"/>
  <c r="U1334" i="12"/>
  <c r="U1333" i="12"/>
  <c r="U1332" i="12"/>
  <c r="U1331" i="12"/>
  <c r="U1330" i="12"/>
  <c r="U1329" i="12"/>
  <c r="U1328" i="12"/>
  <c r="U1327" i="12"/>
  <c r="U1326" i="12"/>
  <c r="U1325" i="12"/>
  <c r="U1324" i="12"/>
  <c r="U1323" i="12"/>
  <c r="U1322" i="12"/>
  <c r="U1321" i="12"/>
  <c r="U1320" i="12"/>
  <c r="U1319" i="12"/>
  <c r="U1318" i="12"/>
  <c r="U1317" i="12"/>
  <c r="U1316" i="12"/>
  <c r="U1315" i="12"/>
  <c r="U1314" i="12"/>
  <c r="U1313" i="12"/>
  <c r="U1312" i="12"/>
  <c r="U1311" i="12"/>
  <c r="U1310" i="12"/>
  <c r="U1309" i="12"/>
  <c r="U1308" i="12"/>
  <c r="U1307" i="12"/>
  <c r="U1306" i="12"/>
  <c r="U1305" i="12"/>
  <c r="U1304" i="12"/>
  <c r="U1303" i="12"/>
  <c r="U1302" i="12"/>
  <c r="U1301" i="12"/>
  <c r="U1300" i="12"/>
  <c r="U1299" i="12"/>
  <c r="U1298" i="12"/>
  <c r="U1297" i="12"/>
  <c r="U1296" i="12"/>
  <c r="U1295" i="12"/>
  <c r="U1294" i="12"/>
  <c r="U1293" i="12"/>
  <c r="U1292" i="12"/>
  <c r="U1291" i="12"/>
  <c r="U1290" i="12"/>
  <c r="U1289" i="12"/>
  <c r="U1288" i="12"/>
  <c r="U1287" i="12"/>
  <c r="U1286" i="12"/>
  <c r="U1285" i="12"/>
  <c r="U1284" i="12"/>
  <c r="U1283" i="12"/>
  <c r="U1282" i="12"/>
  <c r="U1281" i="12"/>
  <c r="U1280" i="12"/>
  <c r="U1279" i="12"/>
  <c r="U1278" i="12"/>
  <c r="U1277" i="12"/>
  <c r="U1276" i="12"/>
  <c r="U1275" i="12"/>
  <c r="U1274" i="12"/>
  <c r="U1273" i="12"/>
  <c r="U1272" i="12"/>
  <c r="U1271" i="12"/>
  <c r="U1270" i="12"/>
  <c r="U1269" i="12"/>
  <c r="U1268" i="12"/>
  <c r="U1267" i="12"/>
  <c r="U1266" i="12"/>
  <c r="U1265" i="12"/>
  <c r="U1264" i="12"/>
  <c r="U1263" i="12"/>
  <c r="U1262" i="12"/>
  <c r="U1261" i="12"/>
  <c r="U1260" i="12"/>
  <c r="U1259" i="12"/>
  <c r="U1258" i="12"/>
  <c r="U1257" i="12"/>
  <c r="U1256" i="12"/>
  <c r="U1255" i="12"/>
  <c r="U1254" i="12"/>
  <c r="U1253" i="12"/>
  <c r="U1252" i="12"/>
  <c r="U1251" i="12"/>
  <c r="U1250" i="12"/>
  <c r="U1249" i="12"/>
  <c r="U1248" i="12"/>
  <c r="U1247" i="12"/>
  <c r="U1246" i="12"/>
  <c r="U1245" i="12"/>
  <c r="U1244" i="12"/>
  <c r="U1243" i="12"/>
  <c r="U1242" i="12"/>
  <c r="U1241" i="12"/>
  <c r="U1240" i="12"/>
  <c r="U1239" i="12"/>
  <c r="U1238" i="12"/>
  <c r="U1237" i="12"/>
  <c r="U1236" i="12"/>
  <c r="U1235" i="12"/>
  <c r="U1234" i="12"/>
  <c r="U1233" i="12"/>
  <c r="U1232" i="12"/>
  <c r="U1231" i="12"/>
  <c r="U1230" i="12"/>
  <c r="U1229" i="12"/>
  <c r="U1228" i="12"/>
  <c r="U1227" i="12"/>
  <c r="U1226" i="12"/>
  <c r="U1225" i="12"/>
  <c r="U1224" i="12"/>
  <c r="U1223" i="12"/>
  <c r="U1222" i="12"/>
  <c r="U1221" i="12"/>
  <c r="U1220" i="12"/>
  <c r="U1219" i="12"/>
  <c r="U1218" i="12"/>
  <c r="U1217" i="12"/>
  <c r="U1216" i="12"/>
  <c r="U1215" i="12"/>
  <c r="U1214" i="12"/>
  <c r="U1213" i="12"/>
  <c r="U1212" i="12"/>
  <c r="U1211" i="12"/>
  <c r="U1210" i="12"/>
  <c r="U1209" i="12"/>
  <c r="U1208" i="12"/>
  <c r="U1207" i="12"/>
  <c r="U1206" i="12"/>
  <c r="U1205" i="12"/>
  <c r="U1204" i="12"/>
  <c r="U1203" i="12"/>
  <c r="U1202" i="12"/>
  <c r="U1201" i="12"/>
  <c r="U1200" i="12"/>
  <c r="U1199" i="12"/>
  <c r="U1198" i="12"/>
  <c r="U1197" i="12"/>
  <c r="U1196" i="12"/>
  <c r="U1195" i="12"/>
  <c r="U1194" i="12"/>
  <c r="U1193" i="12"/>
  <c r="U1192" i="12"/>
  <c r="U1191" i="12"/>
  <c r="U1190" i="12"/>
  <c r="U1189" i="12"/>
  <c r="U1188" i="12"/>
  <c r="U1187" i="12"/>
  <c r="U1186" i="12"/>
  <c r="U1185" i="12"/>
  <c r="U1184" i="12"/>
  <c r="U1183" i="12"/>
  <c r="U1182" i="12"/>
  <c r="U1181" i="12"/>
  <c r="U1180" i="12"/>
  <c r="U1179" i="12"/>
  <c r="U1178" i="12"/>
  <c r="U1177" i="12"/>
  <c r="U1176" i="12"/>
  <c r="U1175" i="12"/>
  <c r="U1174" i="12"/>
  <c r="U1173" i="12"/>
  <c r="U1172" i="12"/>
  <c r="U1171" i="12"/>
  <c r="U1170" i="12"/>
  <c r="U1169" i="12"/>
  <c r="U1168" i="12"/>
  <c r="U1167" i="12"/>
  <c r="U1166" i="12"/>
  <c r="U1165" i="12"/>
  <c r="U1164" i="12"/>
  <c r="U1163" i="12"/>
  <c r="U1162" i="12"/>
  <c r="U1161" i="12"/>
  <c r="U1160" i="12"/>
  <c r="U1159" i="12"/>
  <c r="U1158" i="12"/>
  <c r="U1157" i="12"/>
  <c r="U1156" i="12"/>
  <c r="U1155" i="12"/>
  <c r="U1154" i="12"/>
  <c r="U1153" i="12"/>
  <c r="U1152" i="12"/>
  <c r="U1151" i="12"/>
  <c r="U1150" i="12"/>
  <c r="U1149" i="12"/>
  <c r="U1148" i="12"/>
  <c r="U1147" i="12"/>
  <c r="U1146" i="12"/>
  <c r="U1145" i="12"/>
  <c r="U1144" i="12"/>
  <c r="U1143" i="12"/>
  <c r="U1142" i="12"/>
  <c r="U1141" i="12"/>
  <c r="U1140" i="12"/>
  <c r="U1139" i="12"/>
  <c r="U1138" i="12"/>
  <c r="U1137" i="12"/>
  <c r="U1136" i="12"/>
  <c r="U1135" i="12"/>
  <c r="U1134" i="12"/>
  <c r="U1133" i="12"/>
  <c r="U1132" i="12"/>
  <c r="U1131" i="12"/>
  <c r="U1130" i="12"/>
  <c r="U1129" i="12"/>
  <c r="U1128" i="12"/>
  <c r="U1127" i="12"/>
  <c r="U1126" i="12"/>
  <c r="U1125" i="12"/>
  <c r="U1124" i="12"/>
  <c r="U1123" i="12"/>
  <c r="U1122" i="12"/>
  <c r="U1121" i="12"/>
  <c r="U1120" i="12"/>
  <c r="U1119" i="12"/>
  <c r="U1118" i="12"/>
  <c r="U1117" i="12"/>
  <c r="U1116" i="12"/>
  <c r="U1115" i="12"/>
  <c r="U1114" i="12"/>
  <c r="U1113" i="12"/>
  <c r="U1112" i="12"/>
  <c r="U1111" i="12"/>
  <c r="U1110" i="12"/>
  <c r="U1109" i="12"/>
  <c r="U1108" i="12"/>
  <c r="U1107" i="12"/>
  <c r="U1106" i="12"/>
  <c r="U1105" i="12"/>
  <c r="U1104" i="12"/>
  <c r="U1103" i="12"/>
  <c r="U1102" i="12"/>
  <c r="U1101" i="12"/>
  <c r="U1100" i="12"/>
  <c r="U1099" i="12"/>
  <c r="U1098" i="12"/>
  <c r="U1097" i="12"/>
  <c r="U1096" i="12"/>
  <c r="U1095" i="12"/>
  <c r="U1094" i="12"/>
  <c r="U1093" i="12"/>
  <c r="U1092" i="12"/>
  <c r="U1091" i="12"/>
  <c r="U1090" i="12"/>
  <c r="U1089" i="12"/>
  <c r="U1088" i="12"/>
  <c r="U1087" i="12"/>
  <c r="U1086" i="12"/>
  <c r="U1085" i="12"/>
  <c r="U1084" i="12"/>
  <c r="U1083" i="12"/>
  <c r="U1082" i="12"/>
  <c r="U1081" i="12"/>
  <c r="U1080" i="12"/>
  <c r="U1079" i="12"/>
  <c r="U1078" i="12"/>
  <c r="U1077" i="12"/>
  <c r="U1076" i="12"/>
  <c r="U1075" i="12"/>
  <c r="U1074" i="12"/>
  <c r="U1073" i="12"/>
  <c r="U1072" i="12"/>
  <c r="U1071" i="12"/>
  <c r="U1070" i="12"/>
  <c r="U1069" i="12"/>
  <c r="U1068" i="12"/>
  <c r="U1067" i="12"/>
  <c r="U1066" i="12"/>
  <c r="U1065" i="12"/>
  <c r="U1064" i="12"/>
  <c r="U1063" i="12"/>
  <c r="U1062" i="12"/>
  <c r="U1061" i="12"/>
  <c r="U1060" i="12"/>
  <c r="U1059" i="12"/>
  <c r="U1058" i="12"/>
  <c r="U1057" i="12"/>
  <c r="U1056" i="12"/>
  <c r="U1055" i="12"/>
  <c r="U1054" i="12"/>
  <c r="U1053" i="12"/>
  <c r="U1052" i="12"/>
  <c r="U1051" i="12"/>
  <c r="U1050" i="12"/>
  <c r="U1049" i="12"/>
  <c r="U1048" i="12"/>
  <c r="U1047" i="12"/>
  <c r="U1046" i="12"/>
  <c r="U1045" i="12"/>
  <c r="U1044" i="12"/>
  <c r="U1043" i="12"/>
  <c r="U1042" i="12"/>
  <c r="U1041" i="12"/>
  <c r="U1040" i="12"/>
  <c r="U1039" i="12"/>
  <c r="U1038" i="12"/>
  <c r="U1037" i="12"/>
  <c r="U1036" i="12"/>
  <c r="U1035" i="12"/>
  <c r="U1034" i="12"/>
  <c r="U1033" i="12"/>
  <c r="U1032" i="12"/>
  <c r="U1031" i="12"/>
  <c r="U1030" i="12"/>
  <c r="U1029" i="12"/>
  <c r="U1028" i="12"/>
  <c r="U1027" i="12"/>
  <c r="U1026" i="12"/>
  <c r="U1025" i="12"/>
  <c r="U1024" i="12"/>
  <c r="U1023" i="12"/>
  <c r="U1022" i="12"/>
  <c r="U1021" i="12"/>
  <c r="U1020" i="12"/>
  <c r="U1019" i="12"/>
  <c r="U1018" i="12"/>
  <c r="U1017" i="12"/>
  <c r="U1016" i="12"/>
  <c r="U1015" i="12"/>
  <c r="U1014" i="12"/>
  <c r="U1013" i="12"/>
  <c r="U1012" i="12"/>
  <c r="U1011" i="12"/>
  <c r="U1010" i="12"/>
  <c r="U1009" i="12"/>
  <c r="U1008" i="12"/>
  <c r="U1007" i="12"/>
  <c r="U1006" i="12"/>
  <c r="U1005" i="12"/>
  <c r="U1004" i="12"/>
  <c r="U1003" i="12"/>
  <c r="U1002" i="12"/>
  <c r="U1001" i="12"/>
  <c r="U1000" i="12"/>
  <c r="U999" i="12"/>
  <c r="U998" i="12"/>
  <c r="U997" i="12"/>
  <c r="U996" i="12"/>
  <c r="U995" i="12"/>
  <c r="U994" i="12"/>
  <c r="U993" i="12"/>
  <c r="U992" i="12"/>
  <c r="U991" i="12"/>
  <c r="U990" i="12"/>
  <c r="U989" i="12"/>
  <c r="U988" i="12"/>
  <c r="U987" i="12"/>
  <c r="U986" i="12"/>
  <c r="U985" i="12"/>
  <c r="U984" i="12"/>
  <c r="U983" i="12"/>
  <c r="U982" i="12"/>
  <c r="U981" i="12"/>
  <c r="U980" i="12"/>
  <c r="U979" i="12"/>
  <c r="U978" i="12"/>
  <c r="U977" i="12"/>
  <c r="U976" i="12"/>
  <c r="U975" i="12"/>
  <c r="U974" i="12"/>
  <c r="U973" i="12"/>
  <c r="U972" i="12"/>
  <c r="U971" i="12"/>
  <c r="U970" i="12"/>
  <c r="U969" i="12"/>
  <c r="U968" i="12"/>
  <c r="U967" i="12"/>
  <c r="U966" i="12"/>
  <c r="U965" i="12"/>
  <c r="U964" i="12"/>
  <c r="U963" i="12"/>
  <c r="U962" i="12"/>
  <c r="U961" i="12"/>
  <c r="U960" i="12"/>
  <c r="U959" i="12"/>
  <c r="U958" i="12"/>
  <c r="U957" i="12"/>
  <c r="U956" i="12"/>
  <c r="U955" i="12"/>
  <c r="U954" i="12"/>
  <c r="U953" i="12"/>
  <c r="U952" i="12"/>
  <c r="U951" i="12"/>
  <c r="U950" i="12"/>
  <c r="U949" i="12"/>
  <c r="U948" i="12"/>
  <c r="U947" i="12"/>
  <c r="U946" i="12"/>
  <c r="U945" i="12"/>
  <c r="U944" i="12"/>
  <c r="U943" i="12"/>
  <c r="U942" i="12"/>
  <c r="U941" i="12"/>
  <c r="U940" i="12"/>
  <c r="U939" i="12"/>
  <c r="U938" i="12"/>
  <c r="U937" i="12"/>
  <c r="U936" i="12"/>
  <c r="U935" i="12"/>
  <c r="U934" i="12"/>
  <c r="U933" i="12"/>
  <c r="U932" i="12"/>
  <c r="U931" i="12"/>
  <c r="U930" i="12"/>
  <c r="U929" i="12"/>
  <c r="U928" i="12"/>
  <c r="U927" i="12"/>
  <c r="U926" i="12"/>
  <c r="U925" i="12"/>
  <c r="U924" i="12"/>
  <c r="U923" i="12"/>
  <c r="U922" i="12"/>
  <c r="U921" i="12"/>
  <c r="U920" i="12"/>
  <c r="U919" i="12"/>
  <c r="U918" i="12"/>
  <c r="U917" i="12"/>
  <c r="U916" i="12"/>
  <c r="U915" i="12"/>
  <c r="U914" i="12"/>
  <c r="U913" i="12"/>
  <c r="U912" i="12"/>
  <c r="U911" i="12"/>
  <c r="U910" i="12"/>
  <c r="U909" i="12"/>
  <c r="U908" i="12"/>
  <c r="U907" i="12"/>
  <c r="U906" i="12"/>
  <c r="U905" i="12"/>
  <c r="U904" i="12"/>
  <c r="U903" i="12"/>
  <c r="U902" i="12"/>
  <c r="U901" i="12"/>
  <c r="U900" i="12"/>
  <c r="U899" i="12"/>
  <c r="U898" i="12"/>
  <c r="U897" i="12"/>
  <c r="U896" i="12"/>
  <c r="U895" i="12"/>
  <c r="U894" i="12"/>
  <c r="U893" i="12"/>
  <c r="U892" i="12"/>
  <c r="U891" i="12"/>
  <c r="U890" i="12"/>
  <c r="U889" i="12"/>
  <c r="U888" i="12"/>
  <c r="U887" i="12"/>
  <c r="U886" i="12"/>
  <c r="U885" i="12"/>
  <c r="U884" i="12"/>
  <c r="U883" i="12"/>
  <c r="U882" i="12"/>
  <c r="U881" i="12"/>
  <c r="U880" i="12"/>
  <c r="U879" i="12"/>
  <c r="U878" i="12"/>
  <c r="U877" i="12"/>
  <c r="U876" i="12"/>
  <c r="U875" i="12"/>
  <c r="U874" i="12"/>
  <c r="U873" i="12"/>
  <c r="U872" i="12"/>
  <c r="U871" i="12"/>
  <c r="U870" i="12"/>
  <c r="U869" i="12"/>
  <c r="U868" i="12"/>
  <c r="U867" i="12"/>
  <c r="U866" i="12"/>
  <c r="U865" i="12"/>
  <c r="U864" i="12"/>
  <c r="U863" i="12"/>
  <c r="U862" i="12"/>
  <c r="U861" i="12"/>
  <c r="U860" i="12"/>
  <c r="U859" i="12"/>
  <c r="U858" i="12"/>
  <c r="U857" i="12"/>
  <c r="U856" i="12"/>
  <c r="U855" i="12"/>
  <c r="U854" i="12"/>
  <c r="U853" i="12"/>
  <c r="U852" i="12"/>
  <c r="U851" i="12"/>
  <c r="U850" i="12"/>
  <c r="U849" i="12"/>
  <c r="U848" i="12"/>
  <c r="U847" i="12"/>
  <c r="U846" i="12"/>
  <c r="U845" i="12"/>
  <c r="U844" i="12"/>
  <c r="U843" i="12"/>
  <c r="U842" i="12"/>
  <c r="U841" i="12"/>
  <c r="U840" i="12"/>
  <c r="U839" i="12"/>
  <c r="U838" i="12"/>
  <c r="U837" i="12"/>
  <c r="U836" i="12"/>
  <c r="U835" i="12"/>
  <c r="U834" i="12"/>
  <c r="U833" i="12"/>
  <c r="U832" i="12"/>
  <c r="U831" i="12"/>
  <c r="U830" i="12"/>
  <c r="U829" i="12"/>
  <c r="U828" i="12"/>
  <c r="U827" i="12"/>
  <c r="U826" i="12"/>
  <c r="U825" i="12"/>
  <c r="U824" i="12"/>
  <c r="U823" i="12"/>
  <c r="U822" i="12"/>
  <c r="U821" i="12"/>
  <c r="U820" i="12"/>
  <c r="U819" i="12"/>
  <c r="U818" i="12"/>
  <c r="U817" i="12"/>
  <c r="U816" i="12"/>
  <c r="U815" i="12"/>
  <c r="U814" i="12"/>
  <c r="U813" i="12"/>
  <c r="U812" i="12"/>
  <c r="U811" i="12"/>
  <c r="U810" i="12"/>
  <c r="U809" i="12"/>
  <c r="U808" i="12"/>
  <c r="U807" i="12"/>
  <c r="U806" i="12"/>
  <c r="U805" i="12"/>
  <c r="U804" i="12"/>
  <c r="U803" i="12"/>
  <c r="U802" i="12"/>
  <c r="U801" i="12"/>
  <c r="U800" i="12"/>
  <c r="U799" i="12"/>
  <c r="U798" i="12"/>
  <c r="U797" i="12"/>
  <c r="U796" i="12"/>
  <c r="U795" i="12"/>
  <c r="U794" i="12"/>
  <c r="U793" i="12"/>
  <c r="U792" i="12"/>
  <c r="U791" i="12"/>
  <c r="U790" i="12"/>
  <c r="U789" i="12"/>
  <c r="U788" i="12"/>
  <c r="U787" i="12"/>
  <c r="U786" i="12"/>
  <c r="U785" i="12"/>
  <c r="U784" i="12"/>
  <c r="U783" i="12"/>
  <c r="U782" i="12"/>
  <c r="U781" i="12"/>
  <c r="U780" i="12"/>
  <c r="U779" i="12"/>
  <c r="U778" i="12"/>
  <c r="U777" i="12"/>
  <c r="U776" i="12"/>
  <c r="U775" i="12"/>
  <c r="U774" i="12"/>
  <c r="U773" i="12"/>
  <c r="U772" i="12"/>
  <c r="U771" i="12"/>
  <c r="U770" i="12"/>
  <c r="U769" i="12"/>
  <c r="U768" i="12"/>
  <c r="U767" i="12"/>
  <c r="U766" i="12"/>
  <c r="U765" i="12"/>
  <c r="U764" i="12"/>
  <c r="U763" i="12"/>
  <c r="U762" i="12"/>
  <c r="U761" i="12"/>
  <c r="U760" i="12"/>
  <c r="U759" i="12"/>
  <c r="U758" i="12"/>
  <c r="U757" i="12"/>
  <c r="U756" i="12"/>
  <c r="U755" i="12"/>
  <c r="U754" i="12"/>
  <c r="U753" i="12"/>
  <c r="U752" i="12"/>
  <c r="U751" i="12"/>
  <c r="U750" i="12"/>
  <c r="U749" i="12"/>
  <c r="U748" i="12"/>
  <c r="U747" i="12"/>
  <c r="U746" i="12"/>
  <c r="U745" i="12"/>
  <c r="U744" i="12"/>
  <c r="U743" i="12"/>
  <c r="U742" i="12"/>
  <c r="U741" i="12"/>
  <c r="U740" i="12"/>
  <c r="U739" i="12"/>
  <c r="U738" i="12"/>
  <c r="U737" i="12"/>
  <c r="U736" i="12"/>
  <c r="U735" i="12"/>
  <c r="U734" i="12"/>
  <c r="U733" i="12"/>
  <c r="U732" i="12"/>
  <c r="U731" i="12"/>
  <c r="U730" i="12"/>
  <c r="U729" i="12"/>
  <c r="U728" i="12"/>
  <c r="U727" i="12"/>
  <c r="U726" i="12"/>
  <c r="U725" i="12"/>
  <c r="U724" i="12"/>
  <c r="U723" i="12"/>
  <c r="U722" i="12"/>
  <c r="U721" i="12"/>
  <c r="U720" i="12"/>
  <c r="U719" i="12"/>
  <c r="U718" i="12"/>
  <c r="U717" i="12"/>
  <c r="U716" i="12"/>
  <c r="U715" i="12"/>
  <c r="U714" i="12"/>
  <c r="U713" i="12"/>
  <c r="U712" i="12"/>
  <c r="U711" i="12"/>
  <c r="U710" i="12"/>
  <c r="U709" i="12"/>
  <c r="U708" i="12"/>
  <c r="U707" i="12"/>
  <c r="U706" i="12"/>
  <c r="U705" i="12"/>
  <c r="U704" i="12"/>
  <c r="U703" i="12"/>
  <c r="U702" i="12"/>
  <c r="U701" i="12"/>
  <c r="U700" i="12"/>
  <c r="U699" i="12"/>
  <c r="U698" i="12"/>
  <c r="U697" i="12"/>
  <c r="U696" i="12"/>
  <c r="U695" i="12"/>
  <c r="U694" i="12"/>
  <c r="U693" i="12"/>
  <c r="U692" i="12"/>
  <c r="U691" i="12"/>
  <c r="U690" i="12"/>
  <c r="U689" i="12"/>
  <c r="U688" i="12"/>
  <c r="U687" i="12"/>
  <c r="U686" i="12"/>
  <c r="U685" i="12"/>
  <c r="U684" i="12"/>
  <c r="U683" i="12"/>
  <c r="U682" i="12"/>
  <c r="U681" i="12"/>
  <c r="U680" i="12"/>
  <c r="U679" i="12"/>
  <c r="U678" i="12"/>
  <c r="U677" i="12"/>
  <c r="U676" i="12"/>
  <c r="U675" i="12"/>
  <c r="U674" i="12"/>
  <c r="U673" i="12"/>
  <c r="U672" i="12"/>
  <c r="U671" i="12"/>
  <c r="U670" i="12"/>
  <c r="U669" i="12"/>
  <c r="U668" i="12"/>
  <c r="U667" i="12"/>
  <c r="U666" i="12"/>
  <c r="U665" i="12"/>
  <c r="U664" i="12"/>
  <c r="U663" i="12"/>
  <c r="U662" i="12"/>
  <c r="U661" i="12"/>
  <c r="U660" i="12"/>
  <c r="U659" i="12"/>
  <c r="U658" i="12"/>
  <c r="U657" i="12"/>
  <c r="U656" i="12"/>
  <c r="U655" i="12"/>
  <c r="U654" i="12"/>
  <c r="U653" i="12"/>
  <c r="U652" i="12"/>
  <c r="U651" i="12"/>
  <c r="U650" i="12"/>
  <c r="U649" i="12"/>
  <c r="U648" i="12"/>
  <c r="U647" i="12"/>
  <c r="U646" i="12"/>
  <c r="U645" i="12"/>
  <c r="U644" i="12"/>
  <c r="U643" i="12"/>
  <c r="U642" i="12"/>
  <c r="U641" i="12"/>
  <c r="U640" i="12"/>
  <c r="U639" i="12"/>
  <c r="U638" i="12"/>
  <c r="U637" i="12"/>
  <c r="U636" i="12"/>
  <c r="U635" i="12"/>
  <c r="U634" i="12"/>
  <c r="U633" i="12"/>
  <c r="U632" i="12"/>
  <c r="U631" i="12"/>
  <c r="U630" i="12"/>
  <c r="U629" i="12"/>
  <c r="U628" i="12"/>
  <c r="U627" i="12"/>
  <c r="U626" i="12"/>
  <c r="U625" i="12"/>
  <c r="U624" i="12"/>
  <c r="U623" i="12"/>
  <c r="U622" i="12"/>
  <c r="U621" i="12"/>
  <c r="U620" i="12"/>
  <c r="U619" i="12"/>
  <c r="U618" i="12"/>
  <c r="U617" i="12"/>
  <c r="U616" i="12"/>
  <c r="U615" i="12"/>
  <c r="U614" i="12"/>
  <c r="U613" i="12"/>
  <c r="U612" i="12"/>
  <c r="U611" i="12"/>
  <c r="U610" i="12"/>
  <c r="U609" i="12"/>
  <c r="U608" i="12"/>
  <c r="U607" i="12"/>
  <c r="U606" i="12"/>
  <c r="U605" i="12"/>
  <c r="U604" i="12"/>
  <c r="U603" i="12"/>
  <c r="U602" i="12"/>
  <c r="U601" i="12"/>
  <c r="U600" i="12"/>
  <c r="U599" i="12"/>
  <c r="U598" i="12"/>
  <c r="U597" i="12"/>
  <c r="U596" i="12"/>
  <c r="U595" i="12"/>
  <c r="U594" i="12"/>
  <c r="U593" i="12"/>
  <c r="U592" i="12"/>
  <c r="U591" i="12"/>
  <c r="U590" i="12"/>
  <c r="U589" i="12"/>
  <c r="U588" i="12"/>
  <c r="U587" i="12"/>
  <c r="U586" i="12"/>
  <c r="U585" i="12"/>
  <c r="U584" i="12"/>
  <c r="U583" i="12"/>
  <c r="U582" i="12"/>
  <c r="U581" i="12"/>
  <c r="U580" i="12"/>
  <c r="U579" i="12"/>
  <c r="U578" i="12"/>
  <c r="U577" i="12"/>
  <c r="U576" i="12"/>
  <c r="U575" i="12"/>
  <c r="U574" i="12"/>
  <c r="U573" i="12"/>
  <c r="U572" i="12"/>
  <c r="U571" i="12"/>
  <c r="U570" i="12"/>
  <c r="U569" i="12"/>
  <c r="U568" i="12"/>
  <c r="U567" i="12"/>
  <c r="U566" i="12"/>
  <c r="U565" i="12"/>
  <c r="U564" i="12"/>
  <c r="U563" i="12"/>
  <c r="U562" i="12"/>
  <c r="U561" i="12"/>
  <c r="U560" i="12"/>
  <c r="U559" i="12"/>
  <c r="U558" i="12"/>
  <c r="U557" i="12"/>
  <c r="U556" i="12"/>
  <c r="U555" i="12"/>
  <c r="U554" i="12"/>
  <c r="U553" i="12"/>
  <c r="U552" i="12"/>
  <c r="U551" i="12"/>
  <c r="U550" i="12"/>
  <c r="U549" i="12"/>
  <c r="U548" i="12"/>
  <c r="U547" i="12"/>
  <c r="U546" i="12"/>
  <c r="U545" i="12"/>
  <c r="U544" i="12"/>
  <c r="U543" i="12"/>
  <c r="U542" i="12"/>
  <c r="U541" i="12"/>
  <c r="U540" i="12"/>
  <c r="U539" i="12"/>
  <c r="U538" i="12"/>
  <c r="U537" i="12"/>
  <c r="U536" i="12"/>
  <c r="U535" i="12"/>
  <c r="U534" i="12"/>
  <c r="U533" i="12"/>
  <c r="U532" i="12"/>
  <c r="U531" i="12"/>
  <c r="U530" i="12"/>
  <c r="U529" i="12"/>
  <c r="U528" i="12"/>
  <c r="U527" i="12"/>
  <c r="U526" i="12"/>
  <c r="U525" i="12"/>
  <c r="U524" i="12"/>
  <c r="U523" i="12"/>
  <c r="U522" i="12"/>
  <c r="U521" i="12"/>
  <c r="U520" i="12"/>
  <c r="U519" i="12"/>
  <c r="U518" i="12"/>
  <c r="U517" i="12"/>
  <c r="U516" i="12"/>
  <c r="U515" i="12"/>
  <c r="U514" i="12"/>
  <c r="U513" i="12"/>
  <c r="U512" i="12"/>
  <c r="U511" i="12"/>
  <c r="U510" i="12"/>
  <c r="U509" i="12"/>
  <c r="U508" i="12"/>
  <c r="U507" i="12"/>
  <c r="U506" i="12"/>
  <c r="U505" i="12"/>
  <c r="U504" i="12"/>
  <c r="U503" i="12"/>
  <c r="U502" i="12"/>
  <c r="U501" i="12"/>
  <c r="U500" i="12"/>
  <c r="U499" i="12"/>
  <c r="U498" i="12"/>
  <c r="U497" i="12"/>
  <c r="U496" i="12"/>
  <c r="U495" i="12"/>
  <c r="U494" i="12"/>
  <c r="U493" i="12"/>
  <c r="U492" i="12"/>
  <c r="U491" i="12"/>
  <c r="U490" i="12"/>
  <c r="U489" i="12"/>
  <c r="U488" i="12"/>
  <c r="U487" i="12"/>
  <c r="U486" i="12"/>
  <c r="U485" i="12"/>
  <c r="U484" i="12"/>
  <c r="U483" i="12"/>
  <c r="U482" i="12"/>
  <c r="U481" i="12"/>
  <c r="U480" i="12"/>
  <c r="U479" i="12"/>
  <c r="U478" i="12"/>
  <c r="U477" i="12"/>
  <c r="U476" i="12"/>
  <c r="U475" i="12"/>
  <c r="U474" i="12"/>
  <c r="U473" i="12"/>
  <c r="U472" i="12"/>
  <c r="U471" i="12"/>
  <c r="U470" i="12"/>
  <c r="U469" i="12"/>
  <c r="U468" i="12"/>
  <c r="U467" i="12"/>
  <c r="U466" i="12"/>
  <c r="U465" i="12"/>
  <c r="U464" i="12"/>
  <c r="U463" i="12"/>
  <c r="U462" i="12"/>
  <c r="U461" i="12"/>
  <c r="U460" i="12"/>
  <c r="U459" i="12"/>
  <c r="U458" i="12"/>
  <c r="U457" i="12"/>
  <c r="U456" i="12"/>
  <c r="U455" i="12"/>
  <c r="U454" i="12"/>
  <c r="U453" i="12"/>
  <c r="U452" i="12"/>
  <c r="U451" i="12"/>
  <c r="U450" i="12"/>
  <c r="U449" i="12"/>
  <c r="U448" i="12"/>
  <c r="U447" i="12"/>
  <c r="U446" i="12"/>
  <c r="U445" i="12"/>
  <c r="U444" i="12"/>
  <c r="U443" i="12"/>
  <c r="U442" i="12"/>
  <c r="U441" i="12"/>
  <c r="U440" i="12"/>
  <c r="U439" i="12"/>
  <c r="U438" i="12"/>
  <c r="U437" i="12"/>
  <c r="U436" i="12"/>
  <c r="U435" i="12"/>
  <c r="U434" i="12"/>
  <c r="U433" i="12"/>
  <c r="U432" i="12"/>
  <c r="U431" i="12"/>
  <c r="U430" i="12"/>
  <c r="U429" i="12"/>
  <c r="U428" i="12"/>
  <c r="U427" i="12"/>
  <c r="U426" i="12"/>
  <c r="U425" i="12"/>
  <c r="U424" i="12"/>
  <c r="U423" i="12"/>
  <c r="U422" i="12"/>
  <c r="U421" i="12"/>
  <c r="U420" i="12"/>
  <c r="U419" i="12"/>
  <c r="U418" i="12"/>
  <c r="U417" i="12"/>
  <c r="U416" i="12"/>
  <c r="U415" i="12"/>
  <c r="U414" i="12"/>
  <c r="U413" i="12"/>
  <c r="U412" i="12"/>
  <c r="U411" i="12"/>
  <c r="U410" i="12"/>
  <c r="U409" i="12"/>
  <c r="U408" i="12"/>
  <c r="U407" i="12"/>
  <c r="U406" i="12"/>
  <c r="U405" i="12"/>
  <c r="U404" i="12"/>
  <c r="U403" i="12"/>
  <c r="U402" i="12"/>
  <c r="U401" i="12"/>
  <c r="U400" i="12"/>
  <c r="U399" i="12"/>
  <c r="U398" i="12"/>
  <c r="U397" i="12"/>
  <c r="U396" i="12"/>
  <c r="U395" i="12"/>
  <c r="U394" i="12"/>
  <c r="U393" i="12"/>
  <c r="U392" i="12"/>
  <c r="U391" i="12"/>
  <c r="U390" i="12"/>
  <c r="U389" i="12"/>
  <c r="U388" i="12"/>
  <c r="U387" i="12"/>
  <c r="U386" i="12"/>
  <c r="U385" i="12"/>
  <c r="U384" i="12"/>
  <c r="U383" i="12"/>
  <c r="U382" i="12"/>
  <c r="U381" i="12"/>
  <c r="U380" i="12"/>
  <c r="U379" i="12"/>
  <c r="U378" i="12"/>
  <c r="U377" i="12"/>
  <c r="U376" i="12"/>
  <c r="U375" i="12"/>
  <c r="U374" i="12"/>
  <c r="U373" i="12"/>
  <c r="U372" i="12"/>
  <c r="U371" i="12"/>
  <c r="U370" i="12"/>
  <c r="U369" i="12"/>
  <c r="U368" i="12"/>
  <c r="U367" i="12"/>
  <c r="U366" i="12"/>
  <c r="U365" i="12"/>
  <c r="U364" i="12"/>
  <c r="U363" i="12"/>
  <c r="U362" i="12"/>
  <c r="U361" i="12"/>
  <c r="U360" i="12"/>
  <c r="U359" i="12"/>
  <c r="U358" i="12"/>
  <c r="U357" i="12"/>
  <c r="U356" i="12"/>
  <c r="U355" i="12"/>
  <c r="U354" i="12"/>
  <c r="U353" i="12"/>
  <c r="U352" i="12"/>
  <c r="U351" i="12"/>
  <c r="U350" i="12"/>
  <c r="U349" i="12"/>
  <c r="U348" i="12"/>
  <c r="U347" i="12"/>
  <c r="U346" i="12"/>
  <c r="U345" i="12"/>
  <c r="U344" i="12"/>
  <c r="U343" i="12"/>
  <c r="U342" i="12"/>
  <c r="U341" i="12"/>
  <c r="U340" i="12"/>
  <c r="U339" i="12"/>
  <c r="U338" i="12"/>
  <c r="U337" i="12"/>
  <c r="U336" i="12"/>
  <c r="U335" i="12"/>
  <c r="U334" i="12"/>
  <c r="U333" i="12"/>
  <c r="U332" i="12"/>
  <c r="U331" i="12"/>
  <c r="U330" i="12"/>
  <c r="U329" i="12"/>
  <c r="U328" i="12"/>
  <c r="U327" i="12"/>
  <c r="U326" i="12"/>
  <c r="U325" i="12"/>
  <c r="U324" i="12"/>
  <c r="U323" i="12"/>
  <c r="U322" i="12"/>
  <c r="U321" i="12"/>
  <c r="U320" i="12"/>
  <c r="U319" i="12"/>
  <c r="U318" i="12"/>
  <c r="U317" i="12"/>
  <c r="U316" i="12"/>
  <c r="U315" i="12"/>
  <c r="U314" i="12"/>
  <c r="U313" i="12"/>
  <c r="U312" i="12"/>
  <c r="U311" i="12"/>
  <c r="U310" i="12"/>
  <c r="U309" i="12"/>
  <c r="U308" i="12"/>
  <c r="U307" i="12"/>
  <c r="U306" i="12"/>
  <c r="U305" i="12"/>
  <c r="U304" i="12"/>
  <c r="U303" i="12"/>
  <c r="U302" i="12"/>
  <c r="U301" i="12"/>
  <c r="U300" i="12"/>
  <c r="U299" i="12"/>
  <c r="U298" i="12"/>
  <c r="U297" i="12"/>
  <c r="U296" i="12"/>
  <c r="U295" i="12"/>
  <c r="U294" i="12"/>
  <c r="U293" i="12"/>
  <c r="U292" i="12"/>
  <c r="U291" i="12"/>
  <c r="U290" i="12"/>
  <c r="U289" i="12"/>
  <c r="U288" i="12"/>
  <c r="U287" i="12"/>
  <c r="U286" i="12"/>
  <c r="U285" i="12"/>
  <c r="U284" i="12"/>
  <c r="U283" i="12"/>
  <c r="U282" i="12"/>
  <c r="U281" i="12"/>
  <c r="U280" i="12"/>
  <c r="U279" i="12"/>
  <c r="U278" i="12"/>
  <c r="U277" i="12"/>
  <c r="U276" i="12"/>
  <c r="U275" i="12"/>
  <c r="U274" i="12"/>
  <c r="U273" i="12"/>
  <c r="U272" i="12"/>
  <c r="U271" i="12"/>
  <c r="U270" i="12"/>
  <c r="U269" i="12"/>
  <c r="U268" i="12"/>
  <c r="U267" i="12"/>
  <c r="U266" i="12"/>
  <c r="U265" i="12"/>
  <c r="U264" i="12"/>
  <c r="U263" i="12"/>
  <c r="U262" i="12"/>
  <c r="U261" i="12"/>
  <c r="U260" i="12"/>
  <c r="U259" i="12"/>
  <c r="U258" i="12"/>
  <c r="U257" i="12"/>
  <c r="U256" i="12"/>
  <c r="U255" i="12"/>
  <c r="U254" i="12"/>
  <c r="U253" i="12"/>
  <c r="U252" i="12"/>
  <c r="U251" i="12"/>
  <c r="U250" i="12"/>
  <c r="U249" i="12"/>
  <c r="U248" i="12"/>
  <c r="U247" i="12"/>
  <c r="U246" i="12"/>
  <c r="U245" i="12"/>
  <c r="U244" i="12"/>
  <c r="U243" i="12"/>
  <c r="U242" i="12"/>
  <c r="U241" i="12"/>
  <c r="U240" i="12"/>
  <c r="U239" i="12"/>
  <c r="U238" i="12"/>
  <c r="U237" i="12"/>
  <c r="U236" i="12"/>
  <c r="U235" i="12"/>
  <c r="U234" i="12"/>
  <c r="U233" i="12"/>
  <c r="U232" i="12"/>
  <c r="U231" i="12"/>
  <c r="U230" i="12"/>
  <c r="U229" i="12"/>
  <c r="U228" i="12"/>
  <c r="U227" i="12"/>
  <c r="U226" i="12"/>
  <c r="U225" i="12"/>
  <c r="U224" i="12"/>
  <c r="U223" i="12"/>
  <c r="U222" i="12"/>
  <c r="U221" i="12"/>
  <c r="U220" i="12"/>
  <c r="U219" i="12"/>
  <c r="U218" i="12"/>
  <c r="U217" i="12"/>
  <c r="U216" i="12"/>
  <c r="U215" i="12"/>
  <c r="U214" i="12"/>
  <c r="U213" i="12"/>
  <c r="U212" i="12"/>
  <c r="U211" i="12"/>
  <c r="U210" i="12"/>
  <c r="U209" i="12"/>
  <c r="U208" i="12"/>
  <c r="U207" i="12"/>
  <c r="U206" i="12"/>
  <c r="U205" i="12"/>
  <c r="U204" i="12"/>
  <c r="U203" i="12"/>
  <c r="U202" i="12"/>
  <c r="U201" i="12"/>
  <c r="U200" i="12"/>
  <c r="U199" i="12"/>
  <c r="U198" i="12"/>
  <c r="U197" i="12"/>
  <c r="U196" i="12"/>
  <c r="U195" i="12"/>
  <c r="U194" i="12"/>
  <c r="U193" i="12"/>
  <c r="U192" i="12"/>
  <c r="U191" i="12"/>
  <c r="U190" i="12"/>
  <c r="U189" i="12"/>
  <c r="U188" i="12"/>
  <c r="U187" i="12"/>
  <c r="U186" i="12"/>
  <c r="U185" i="12"/>
  <c r="U184" i="12"/>
  <c r="U183" i="12"/>
  <c r="U182" i="12"/>
  <c r="U181" i="12"/>
  <c r="U180" i="12"/>
  <c r="U179" i="12"/>
  <c r="U178" i="12"/>
  <c r="U177" i="12"/>
  <c r="U176" i="12"/>
  <c r="U175" i="12"/>
  <c r="U174" i="12"/>
  <c r="U173" i="12"/>
  <c r="U172" i="12"/>
  <c r="U171" i="12"/>
  <c r="U170" i="12"/>
  <c r="U169" i="12"/>
  <c r="B169" i="12"/>
  <c r="W168" i="12"/>
  <c r="U168" i="12"/>
  <c r="B168" i="12"/>
  <c r="W167" i="12"/>
  <c r="U167" i="12"/>
  <c r="B167" i="12"/>
  <c r="W166" i="12"/>
  <c r="U166" i="12"/>
  <c r="B166" i="12"/>
  <c r="W165" i="12"/>
  <c r="U165" i="12"/>
  <c r="B165" i="12"/>
  <c r="W164" i="12"/>
  <c r="U164" i="12"/>
  <c r="B164" i="12"/>
  <c r="W163" i="12"/>
  <c r="U163" i="12"/>
  <c r="B163" i="12"/>
  <c r="W162" i="12"/>
  <c r="U162" i="12"/>
  <c r="B162" i="12"/>
  <c r="W161" i="12"/>
  <c r="U161" i="12"/>
  <c r="B161" i="12"/>
  <c r="W160" i="12"/>
  <c r="U160" i="12"/>
  <c r="B160" i="12"/>
  <c r="W159" i="12"/>
  <c r="U159" i="12"/>
  <c r="B159" i="12"/>
  <c r="W158" i="12"/>
  <c r="U158" i="12"/>
  <c r="B158" i="12"/>
  <c r="W157" i="12"/>
  <c r="U157" i="12"/>
  <c r="B157" i="12"/>
  <c r="W156" i="12"/>
  <c r="U156" i="12"/>
  <c r="B156" i="12"/>
  <c r="W155" i="12"/>
  <c r="U155" i="12"/>
  <c r="B155" i="12"/>
  <c r="W154" i="12"/>
  <c r="U154" i="12"/>
  <c r="B154" i="12"/>
  <c r="W153" i="12"/>
  <c r="U153" i="12"/>
  <c r="B153" i="12"/>
  <c r="W152" i="12"/>
  <c r="U152" i="12"/>
  <c r="B152" i="12"/>
  <c r="W151" i="12"/>
  <c r="U151" i="12"/>
  <c r="B151" i="12"/>
  <c r="W150" i="12"/>
  <c r="U150" i="12"/>
  <c r="B150" i="12"/>
  <c r="W149" i="12"/>
  <c r="U149" i="12"/>
  <c r="B149" i="12"/>
  <c r="W148" i="12"/>
  <c r="U148" i="12"/>
  <c r="B148" i="12"/>
  <c r="W147" i="12"/>
  <c r="U147" i="12"/>
  <c r="B147" i="12"/>
  <c r="W146" i="12"/>
  <c r="U146" i="12"/>
  <c r="B146" i="12"/>
  <c r="W145" i="12"/>
  <c r="U145" i="12"/>
  <c r="B145" i="12"/>
  <c r="W144" i="12"/>
  <c r="U144" i="12"/>
  <c r="B144" i="12"/>
  <c r="W143" i="12"/>
  <c r="U143" i="12"/>
  <c r="B143" i="12"/>
  <c r="W142" i="12"/>
  <c r="U142" i="12"/>
  <c r="B142" i="12"/>
  <c r="W141" i="12"/>
  <c r="U141" i="12"/>
  <c r="B141" i="12"/>
  <c r="W140" i="12"/>
  <c r="U140" i="12"/>
  <c r="B140" i="12"/>
  <c r="W139" i="12"/>
  <c r="U139" i="12"/>
  <c r="B139" i="12"/>
  <c r="W138" i="12"/>
  <c r="U138" i="12"/>
  <c r="B138" i="12"/>
  <c r="W137" i="12"/>
  <c r="U137" i="12"/>
  <c r="B137" i="12"/>
  <c r="W136" i="12"/>
  <c r="U136" i="12"/>
  <c r="B136" i="12"/>
  <c r="W135" i="12"/>
  <c r="U135" i="12"/>
  <c r="B135" i="12"/>
  <c r="W134" i="12"/>
  <c r="U134" i="12"/>
  <c r="B134" i="12"/>
  <c r="W133" i="12"/>
  <c r="U133" i="12"/>
  <c r="B133" i="12"/>
  <c r="W132" i="12"/>
  <c r="U132" i="12"/>
  <c r="B132" i="12"/>
  <c r="W131" i="12"/>
  <c r="U131" i="12"/>
  <c r="B131" i="12"/>
  <c r="W130" i="12"/>
  <c r="U130" i="12"/>
  <c r="B130" i="12"/>
  <c r="W129" i="12"/>
  <c r="U129" i="12"/>
  <c r="B129" i="12"/>
  <c r="W128" i="12"/>
  <c r="U128" i="12"/>
  <c r="B128" i="12"/>
  <c r="W127" i="12"/>
  <c r="U127" i="12"/>
  <c r="B127" i="12"/>
  <c r="W126" i="12"/>
  <c r="U126" i="12"/>
  <c r="B126" i="12"/>
  <c r="W125" i="12"/>
  <c r="U125" i="12"/>
  <c r="B125" i="12"/>
  <c r="W124" i="12"/>
  <c r="U124" i="12"/>
  <c r="B124" i="12"/>
  <c r="W123" i="12"/>
  <c r="U123" i="12"/>
  <c r="B123" i="12"/>
  <c r="W122" i="12"/>
  <c r="U122" i="12"/>
  <c r="B122" i="12"/>
  <c r="W121" i="12"/>
  <c r="U121" i="12"/>
  <c r="B121" i="12"/>
  <c r="W120" i="12"/>
  <c r="U120" i="12"/>
  <c r="B120" i="12"/>
  <c r="W119" i="12"/>
  <c r="U119" i="12"/>
  <c r="B119" i="12"/>
  <c r="W118" i="12"/>
  <c r="U118" i="12"/>
  <c r="B118" i="12"/>
  <c r="W117" i="12"/>
  <c r="U117" i="12"/>
  <c r="B117" i="12"/>
  <c r="W116" i="12"/>
  <c r="U116" i="12"/>
  <c r="B116" i="12"/>
  <c r="W115" i="12"/>
  <c r="U115" i="12"/>
  <c r="B115" i="12"/>
  <c r="W114" i="12"/>
  <c r="U114" i="12"/>
  <c r="B114" i="12"/>
  <c r="W113" i="12"/>
  <c r="U113" i="12"/>
  <c r="B113" i="12"/>
  <c r="W112" i="12"/>
  <c r="U112" i="12"/>
  <c r="B112" i="12"/>
  <c r="W111" i="12"/>
  <c r="U111" i="12"/>
  <c r="B111" i="12"/>
  <c r="W110" i="12"/>
  <c r="U110" i="12"/>
  <c r="B110" i="12"/>
  <c r="W109" i="12"/>
  <c r="U109" i="12"/>
  <c r="B109" i="12"/>
  <c r="W108" i="12"/>
  <c r="U108" i="12"/>
  <c r="B108" i="12"/>
  <c r="W107" i="12"/>
  <c r="U107" i="12"/>
  <c r="B107" i="12"/>
  <c r="W106" i="12"/>
  <c r="U106" i="12"/>
  <c r="B106" i="12"/>
  <c r="W105" i="12"/>
  <c r="U105" i="12"/>
  <c r="B105" i="12"/>
  <c r="W104" i="12"/>
  <c r="U104" i="12"/>
  <c r="B104" i="12"/>
  <c r="W103" i="12"/>
  <c r="U103" i="12"/>
  <c r="B103" i="12"/>
  <c r="W102" i="12"/>
  <c r="U102" i="12"/>
  <c r="B102" i="12"/>
  <c r="W101" i="12"/>
  <c r="U101" i="12"/>
  <c r="B101" i="12"/>
  <c r="W100" i="12"/>
  <c r="U100" i="12"/>
  <c r="B100" i="12"/>
  <c r="W99" i="12"/>
  <c r="U99" i="12"/>
  <c r="B99" i="12"/>
  <c r="W98" i="12"/>
  <c r="U98" i="12"/>
  <c r="B98" i="12"/>
  <c r="W97" i="12"/>
  <c r="U97" i="12"/>
  <c r="B97" i="12"/>
  <c r="W96" i="12"/>
  <c r="U96" i="12"/>
  <c r="B96" i="12"/>
  <c r="W95" i="12"/>
  <c r="U95" i="12"/>
  <c r="B95" i="12"/>
  <c r="W94" i="12"/>
  <c r="U94" i="12"/>
  <c r="B94" i="12"/>
  <c r="W93" i="12"/>
  <c r="U93" i="12"/>
  <c r="B93" i="12"/>
  <c r="W92" i="12"/>
  <c r="U92" i="12"/>
  <c r="B92" i="12"/>
  <c r="W91" i="12"/>
  <c r="U91" i="12"/>
  <c r="B91" i="12"/>
  <c r="W90" i="12"/>
  <c r="U90" i="12"/>
  <c r="B90" i="12"/>
  <c r="W89" i="12"/>
  <c r="U89" i="12"/>
  <c r="B89" i="12"/>
  <c r="W88" i="12"/>
  <c r="U88" i="12"/>
  <c r="B88" i="12"/>
  <c r="W87" i="12"/>
  <c r="U87" i="12"/>
  <c r="B87" i="12"/>
  <c r="W86" i="12"/>
  <c r="U86" i="12"/>
  <c r="B86" i="12"/>
  <c r="W85" i="12"/>
  <c r="U85" i="12"/>
  <c r="B85" i="12"/>
  <c r="W84" i="12"/>
  <c r="U84" i="12"/>
  <c r="B84" i="12"/>
  <c r="W83" i="12"/>
  <c r="U83" i="12"/>
  <c r="B83" i="12"/>
  <c r="W82" i="12"/>
  <c r="U82" i="12"/>
  <c r="B82" i="12"/>
  <c r="W81" i="12"/>
  <c r="U81" i="12"/>
  <c r="B81" i="12"/>
  <c r="W80" i="12"/>
  <c r="U80" i="12"/>
  <c r="B80" i="12"/>
  <c r="W79" i="12"/>
  <c r="U79" i="12"/>
  <c r="B79" i="12"/>
  <c r="W78" i="12"/>
  <c r="U78" i="12"/>
  <c r="B78" i="12"/>
  <c r="W77" i="12"/>
  <c r="U77" i="12"/>
  <c r="B77" i="12"/>
  <c r="W76" i="12"/>
  <c r="U76" i="12"/>
  <c r="B76" i="12"/>
  <c r="W75" i="12"/>
  <c r="U75" i="12"/>
  <c r="B75" i="12"/>
  <c r="W74" i="12"/>
  <c r="U74" i="12"/>
  <c r="B74" i="12"/>
  <c r="W73" i="12"/>
  <c r="U73" i="12"/>
  <c r="B73" i="12"/>
  <c r="W72" i="12"/>
  <c r="U72" i="12"/>
  <c r="B72" i="12"/>
  <c r="W71" i="12"/>
  <c r="U71" i="12"/>
  <c r="B71" i="12"/>
  <c r="W70" i="12"/>
  <c r="U70" i="12"/>
  <c r="B70" i="12"/>
  <c r="W69" i="12"/>
  <c r="U69" i="12"/>
  <c r="B69" i="12"/>
  <c r="W68" i="12"/>
  <c r="U68" i="12"/>
  <c r="B68" i="12"/>
  <c r="W67" i="12"/>
  <c r="U67" i="12"/>
  <c r="B67" i="12"/>
  <c r="W66" i="12"/>
  <c r="U66" i="12"/>
  <c r="B66" i="12"/>
  <c r="W65" i="12"/>
  <c r="U65" i="12"/>
  <c r="B65" i="12"/>
  <c r="W64" i="12"/>
  <c r="U64" i="12"/>
  <c r="B64" i="12"/>
  <c r="W63" i="12"/>
  <c r="U63" i="12"/>
  <c r="B63" i="12"/>
  <c r="W62" i="12"/>
  <c r="U62" i="12"/>
  <c r="B62" i="12"/>
  <c r="W61" i="12"/>
  <c r="U61" i="12"/>
  <c r="B61" i="12"/>
  <c r="W60" i="12"/>
  <c r="U60" i="12"/>
  <c r="B60" i="12"/>
  <c r="W59" i="12"/>
  <c r="U59" i="12"/>
  <c r="B59" i="12"/>
  <c r="W58" i="12"/>
  <c r="U58" i="12"/>
  <c r="B58" i="12"/>
  <c r="W57" i="12"/>
  <c r="U57" i="12"/>
  <c r="B57" i="12"/>
  <c r="W56" i="12"/>
  <c r="U56" i="12"/>
  <c r="B56" i="12"/>
  <c r="W55" i="12"/>
  <c r="U55" i="12"/>
  <c r="B55" i="12"/>
  <c r="W54" i="12"/>
  <c r="U54" i="12"/>
  <c r="B54" i="12"/>
  <c r="W53" i="12"/>
  <c r="U53" i="12"/>
  <c r="B53" i="12"/>
  <c r="W52" i="12"/>
  <c r="U52" i="12"/>
  <c r="B52" i="12"/>
  <c r="W51" i="12"/>
  <c r="U51" i="12"/>
  <c r="B51" i="12"/>
  <c r="W50" i="12"/>
  <c r="U50" i="12"/>
  <c r="B50" i="12"/>
  <c r="W49" i="12"/>
  <c r="U49" i="12"/>
  <c r="B49" i="12"/>
  <c r="W48" i="12"/>
  <c r="U48" i="12"/>
  <c r="B48" i="12"/>
  <c r="W47" i="12"/>
  <c r="U47" i="12"/>
  <c r="B47" i="12"/>
  <c r="W46" i="12"/>
  <c r="U46" i="12"/>
  <c r="B46" i="12"/>
  <c r="W45" i="12"/>
  <c r="U45" i="12"/>
  <c r="B45" i="12"/>
  <c r="W44" i="12"/>
  <c r="U44" i="12"/>
  <c r="B44" i="12"/>
  <c r="W43" i="12"/>
  <c r="U43" i="12"/>
  <c r="B43" i="12"/>
  <c r="W42" i="12"/>
  <c r="U42" i="12"/>
  <c r="B42" i="12"/>
  <c r="W41" i="12"/>
  <c r="U41" i="12"/>
  <c r="B41" i="12"/>
  <c r="W40" i="12"/>
  <c r="U40" i="12"/>
  <c r="B40" i="12"/>
  <c r="W39" i="12"/>
  <c r="U39" i="12"/>
  <c r="B39" i="12"/>
  <c r="W38" i="12"/>
  <c r="U38" i="12"/>
  <c r="B38" i="12"/>
  <c r="W37" i="12"/>
  <c r="U37" i="12"/>
  <c r="B37" i="12"/>
  <c r="W36" i="12"/>
  <c r="U36" i="12"/>
  <c r="B36" i="12"/>
  <c r="W35" i="12"/>
  <c r="U35" i="12"/>
  <c r="B35" i="12"/>
  <c r="W34" i="12"/>
  <c r="U34" i="12"/>
  <c r="F34" i="12"/>
  <c r="B34" i="12"/>
  <c r="W33" i="12"/>
  <c r="U33" i="12"/>
  <c r="F33" i="12"/>
  <c r="B33" i="12"/>
  <c r="W32" i="12"/>
  <c r="U32" i="12"/>
  <c r="F32" i="12"/>
  <c r="B32" i="12"/>
  <c r="W31" i="12"/>
  <c r="U31" i="12"/>
  <c r="F31" i="12"/>
  <c r="B31" i="12"/>
  <c r="W30" i="12"/>
  <c r="U30" i="12"/>
  <c r="F30" i="12"/>
  <c r="B30" i="12"/>
  <c r="W29" i="12"/>
  <c r="U29" i="12"/>
  <c r="H29" i="12"/>
  <c r="F29" i="12"/>
  <c r="B29" i="12"/>
  <c r="W28" i="12"/>
  <c r="U28" i="12"/>
  <c r="H28" i="12"/>
  <c r="F28" i="12"/>
  <c r="B28" i="12"/>
  <c r="W27" i="12"/>
  <c r="U27" i="12"/>
  <c r="H27" i="12"/>
  <c r="F27" i="12"/>
  <c r="B27" i="12"/>
  <c r="W26" i="12"/>
  <c r="U26" i="12"/>
  <c r="H26" i="12"/>
  <c r="F26" i="12"/>
  <c r="D26" i="12"/>
  <c r="B26" i="12"/>
  <c r="W25" i="12"/>
  <c r="U25" i="12"/>
  <c r="H25" i="12"/>
  <c r="F25" i="12"/>
  <c r="D25" i="12"/>
  <c r="B25" i="12"/>
  <c r="W24" i="12"/>
  <c r="U24" i="12"/>
  <c r="H24" i="12"/>
  <c r="F24" i="12"/>
  <c r="D24" i="12"/>
  <c r="B24" i="12"/>
  <c r="W23" i="12"/>
  <c r="U23" i="12"/>
  <c r="H23" i="12"/>
  <c r="F23" i="12"/>
  <c r="D23" i="12"/>
  <c r="B23" i="12"/>
  <c r="W22" i="12"/>
  <c r="U22" i="12"/>
  <c r="H22" i="12"/>
  <c r="F22" i="12"/>
  <c r="D22" i="12"/>
  <c r="B22" i="12"/>
  <c r="W21" i="12"/>
  <c r="U21" i="12"/>
  <c r="N21" i="12"/>
  <c r="H21" i="12"/>
  <c r="F21" i="12"/>
  <c r="D21" i="12"/>
  <c r="B21" i="12"/>
  <c r="W20" i="12"/>
  <c r="U20" i="12"/>
  <c r="N20" i="12"/>
  <c r="H20" i="12"/>
  <c r="F20" i="12"/>
  <c r="D20" i="12"/>
  <c r="B20" i="12"/>
  <c r="W19" i="12"/>
  <c r="U19" i="12"/>
  <c r="N19" i="12"/>
  <c r="H19" i="12"/>
  <c r="F19" i="12"/>
  <c r="D19" i="12"/>
  <c r="B19" i="12"/>
  <c r="W18" i="12"/>
  <c r="U18" i="12"/>
  <c r="N18" i="12"/>
  <c r="H18" i="12"/>
  <c r="F18" i="12"/>
  <c r="D18" i="12"/>
  <c r="B18" i="12"/>
  <c r="W17" i="12"/>
  <c r="U17" i="12"/>
  <c r="N17" i="12"/>
  <c r="H17" i="12"/>
  <c r="F17" i="12"/>
  <c r="D17" i="12"/>
  <c r="B17" i="12"/>
  <c r="W16" i="12"/>
  <c r="U16" i="12"/>
  <c r="N16" i="12"/>
  <c r="H16" i="12"/>
  <c r="F16" i="12"/>
  <c r="D16" i="12"/>
  <c r="B16" i="12"/>
  <c r="W15" i="12"/>
  <c r="U15" i="12"/>
  <c r="N15" i="12"/>
  <c r="H15" i="12"/>
  <c r="F15" i="12"/>
  <c r="D15" i="12"/>
  <c r="B15" i="12"/>
  <c r="W14" i="12"/>
  <c r="U14" i="12"/>
  <c r="N14" i="12"/>
  <c r="H14" i="12"/>
  <c r="F14" i="12"/>
  <c r="D14" i="12"/>
  <c r="B14" i="12"/>
  <c r="W13" i="12"/>
  <c r="U13" i="12"/>
  <c r="N13" i="12"/>
  <c r="H13" i="12"/>
  <c r="F13" i="12"/>
  <c r="D13" i="12"/>
  <c r="B13" i="12"/>
  <c r="W12" i="12"/>
  <c r="U12" i="12"/>
  <c r="P12" i="12"/>
  <c r="N12" i="12"/>
  <c r="H12" i="12"/>
  <c r="F12" i="12"/>
  <c r="D12" i="12"/>
  <c r="B12" i="12"/>
  <c r="W11" i="12"/>
  <c r="U11" i="12"/>
  <c r="P11" i="12"/>
  <c r="N11" i="12"/>
  <c r="H11" i="12"/>
  <c r="F11" i="12"/>
  <c r="D11" i="12"/>
  <c r="B11" i="12"/>
  <c r="W10" i="12"/>
  <c r="U10" i="12"/>
  <c r="P10" i="12"/>
  <c r="N10" i="12"/>
  <c r="H10" i="12"/>
  <c r="F10" i="12"/>
  <c r="D10" i="12"/>
  <c r="B10" i="12"/>
  <c r="W9" i="12"/>
  <c r="U9" i="12"/>
  <c r="P9" i="12"/>
  <c r="N9" i="12"/>
  <c r="J9" i="12"/>
  <c r="H9" i="12"/>
  <c r="F9" i="12"/>
  <c r="D9" i="12"/>
  <c r="B9" i="12"/>
  <c r="W8" i="12"/>
  <c r="U8" i="12"/>
  <c r="P8" i="12"/>
  <c r="N8" i="12"/>
  <c r="L8" i="12"/>
  <c r="J8" i="12"/>
  <c r="H8" i="12"/>
  <c r="F8" i="12"/>
  <c r="D8" i="12"/>
  <c r="B8" i="12"/>
  <c r="W7" i="12"/>
  <c r="U7" i="12"/>
  <c r="P7" i="12"/>
  <c r="N7" i="12"/>
  <c r="L7" i="12"/>
  <c r="J7" i="12"/>
  <c r="H7" i="12"/>
  <c r="F7" i="12"/>
  <c r="D7" i="12"/>
  <c r="B7" i="12"/>
  <c r="W6" i="12"/>
  <c r="U6" i="12"/>
  <c r="P6" i="12"/>
  <c r="N6" i="12"/>
  <c r="L6" i="12"/>
  <c r="J6" i="12"/>
  <c r="H6" i="12"/>
  <c r="F6" i="12"/>
  <c r="D6" i="12"/>
  <c r="B6" i="12"/>
  <c r="W5" i="12"/>
  <c r="U5" i="12"/>
  <c r="P5" i="12"/>
  <c r="N5" i="12"/>
  <c r="L5" i="12"/>
  <c r="J5" i="12"/>
  <c r="H5" i="12"/>
  <c r="F5" i="12"/>
  <c r="D5" i="12"/>
  <c r="B5" i="12"/>
  <c r="W4" i="12"/>
  <c r="U4" i="12"/>
  <c r="P4" i="12"/>
  <c r="N4" i="12"/>
  <c r="L4" i="12"/>
  <c r="J4" i="12"/>
  <c r="H4" i="12"/>
  <c r="F4" i="12"/>
  <c r="D4" i="12"/>
  <c r="B4" i="12"/>
  <c r="W3" i="12"/>
  <c r="U3" i="12"/>
  <c r="P3" i="12"/>
  <c r="N3" i="12"/>
  <c r="L3" i="12"/>
  <c r="J3" i="12"/>
  <c r="H3" i="12"/>
  <c r="F3" i="12"/>
  <c r="D3" i="12"/>
  <c r="B3" i="12"/>
  <c r="W2" i="12"/>
  <c r="U2" i="12"/>
  <c r="P2" i="12"/>
  <c r="N2" i="12"/>
  <c r="L2" i="12"/>
  <c r="J2" i="12"/>
  <c r="H2" i="12"/>
  <c r="F2" i="12"/>
  <c r="D2" i="12"/>
  <c r="B2" i="12"/>
  <c r="W1" i="12"/>
  <c r="U1" i="12"/>
  <c r="H1" i="12"/>
  <c r="F1" i="12"/>
  <c r="D176" i="1"/>
</calcChain>
</file>

<file path=xl/sharedStrings.xml><?xml version="1.0" encoding="utf-8"?>
<sst xmlns="http://schemas.openxmlformats.org/spreadsheetml/2006/main" count="5810" uniqueCount="5554">
  <si>
    <t>MP4D048</t>
  </si>
  <si>
    <t>MP1D048</t>
  </si>
  <si>
    <t>MP4D096</t>
  </si>
  <si>
    <t>MP1D096</t>
  </si>
  <si>
    <t>MP4D144</t>
  </si>
  <si>
    <t>MP1D144</t>
  </si>
  <si>
    <t>MP4D192</t>
  </si>
  <si>
    <t>MP1D192</t>
  </si>
  <si>
    <t>MP4D384</t>
  </si>
  <si>
    <t>MP1D384</t>
  </si>
  <si>
    <t>MP4E0</t>
  </si>
  <si>
    <t>MP1E0</t>
  </si>
  <si>
    <t>MP4E001</t>
  </si>
  <si>
    <t>MP1E001</t>
  </si>
  <si>
    <t>MP4E002</t>
  </si>
  <si>
    <t>MP1E002</t>
  </si>
  <si>
    <t>MP4E003</t>
  </si>
  <si>
    <t>MP1E003</t>
  </si>
  <si>
    <t>MP4E006</t>
  </si>
  <si>
    <t>MP1E006</t>
  </si>
  <si>
    <t>MP4E009</t>
  </si>
  <si>
    <t>MP1E009</t>
  </si>
  <si>
    <t>MP4E012</t>
  </si>
  <si>
    <t>MP1E012</t>
  </si>
  <si>
    <t>MP4E024</t>
  </si>
  <si>
    <t>MP1E024</t>
  </si>
  <si>
    <t>MP4E036</t>
  </si>
  <si>
    <t>MP1E036</t>
  </si>
  <si>
    <t>MP4E048</t>
  </si>
  <si>
    <t>MP1E048</t>
  </si>
  <si>
    <t>MP4E096</t>
  </si>
  <si>
    <t>MP1E096</t>
  </si>
  <si>
    <t>MP4E144</t>
  </si>
  <si>
    <t>MP1E144</t>
  </si>
  <si>
    <t>MP4E192</t>
  </si>
  <si>
    <t>MP1E192</t>
  </si>
  <si>
    <t>MP4E384</t>
  </si>
  <si>
    <t>MP1E384</t>
  </si>
  <si>
    <t>MP4F0</t>
  </si>
  <si>
    <t>MP1F0</t>
  </si>
  <si>
    <t>MP4F001</t>
  </si>
  <si>
    <t>MP1F001</t>
  </si>
  <si>
    <t>MP4F002</t>
  </si>
  <si>
    <t>MP17G001</t>
  </si>
  <si>
    <t>MP17G002</t>
  </si>
  <si>
    <t>MP17G003</t>
  </si>
  <si>
    <t>MP17G004</t>
  </si>
  <si>
    <t>MP17G009</t>
  </si>
  <si>
    <t>MP17G012</t>
  </si>
  <si>
    <t>MP17G024</t>
  </si>
  <si>
    <t>MP17G034</t>
  </si>
  <si>
    <t>MP17G048</t>
  </si>
  <si>
    <t>MP17G094</t>
  </si>
  <si>
    <t>MP17G144</t>
  </si>
  <si>
    <t>MP17G192</t>
  </si>
  <si>
    <t>MP17G384</t>
  </si>
  <si>
    <t>MP17H0</t>
  </si>
  <si>
    <t>MP1F192</t>
  </si>
  <si>
    <t>MP4F384</t>
  </si>
  <si>
    <t>MP1F384</t>
  </si>
  <si>
    <t>MP4G0</t>
  </si>
  <si>
    <t>MP1G0</t>
  </si>
  <si>
    <t>MP4G001</t>
  </si>
  <si>
    <t>MP1G001</t>
  </si>
  <si>
    <t>MP4G002</t>
  </si>
  <si>
    <t>MP1G002</t>
  </si>
  <si>
    <t>MP4G003</t>
  </si>
  <si>
    <t>MP1G003</t>
  </si>
  <si>
    <t>MP4G004</t>
  </si>
  <si>
    <t>MP1G004</t>
  </si>
  <si>
    <t>MP4G009</t>
  </si>
  <si>
    <t>MP1G009</t>
  </si>
  <si>
    <t>MP4G012</t>
  </si>
  <si>
    <t>MP1G012</t>
  </si>
  <si>
    <t>MP4G024</t>
  </si>
  <si>
    <t>MP1G024</t>
  </si>
  <si>
    <t>MP4G034</t>
  </si>
  <si>
    <t>MP1G034</t>
  </si>
  <si>
    <t>MP4G048</t>
  </si>
  <si>
    <t>MP1G048</t>
  </si>
  <si>
    <t>MP4G094</t>
  </si>
  <si>
    <t>MP1G094</t>
  </si>
  <si>
    <t>MP4G144</t>
  </si>
  <si>
    <t>MP1G144</t>
  </si>
  <si>
    <t>MP4G192</t>
  </si>
  <si>
    <t>MP1G192</t>
  </si>
  <si>
    <t>MP4G384</t>
  </si>
  <si>
    <t>MP1G384</t>
  </si>
  <si>
    <t>MP4H0</t>
  </si>
  <si>
    <t>MP1H0</t>
  </si>
  <si>
    <t>MP4H001</t>
  </si>
  <si>
    <t>MP1H001</t>
  </si>
  <si>
    <t>MP4H002</t>
  </si>
  <si>
    <t>MP1H002</t>
  </si>
  <si>
    <t>MP4H003</t>
  </si>
  <si>
    <t>MP1H003</t>
  </si>
  <si>
    <t>MP4H006</t>
  </si>
  <si>
    <t>MP1H006</t>
  </si>
  <si>
    <t>MP4H009</t>
  </si>
  <si>
    <t>MP1H009</t>
  </si>
  <si>
    <t>MP4H012</t>
  </si>
  <si>
    <t>MP1H012</t>
  </si>
  <si>
    <t>MP4H024</t>
  </si>
  <si>
    <t>MP1H024</t>
  </si>
  <si>
    <t>MP4H036</t>
  </si>
  <si>
    <t>MP1H036</t>
  </si>
  <si>
    <t>MP4H048</t>
  </si>
  <si>
    <t>MP1H048</t>
  </si>
  <si>
    <t>MP4H096</t>
  </si>
  <si>
    <t>MP1H096</t>
  </si>
  <si>
    <t>MP4H144</t>
  </si>
  <si>
    <t>MP1H144</t>
  </si>
  <si>
    <t>MP4H192</t>
  </si>
  <si>
    <t>MP1H192</t>
  </si>
  <si>
    <t>MP4H384</t>
  </si>
  <si>
    <t>MP1H384</t>
  </si>
  <si>
    <t>MP4I0</t>
  </si>
  <si>
    <t>MP1I0</t>
  </si>
  <si>
    <t>MP4I001</t>
  </si>
  <si>
    <t>MP1I001</t>
  </si>
  <si>
    <t>MP21G001</t>
  </si>
  <si>
    <t>MP21G002</t>
  </si>
  <si>
    <t>MP21G003</t>
  </si>
  <si>
    <t>MP21G004</t>
  </si>
  <si>
    <t>MP21G009</t>
  </si>
  <si>
    <t>MP21G012</t>
  </si>
  <si>
    <t>MP21G024</t>
  </si>
  <si>
    <t>MP21G034</t>
  </si>
  <si>
    <t>MP21G048</t>
  </si>
  <si>
    <t>MP21G094</t>
  </si>
  <si>
    <t>MP21G144</t>
  </si>
  <si>
    <t>MP21G192</t>
  </si>
  <si>
    <t>MP21G384</t>
  </si>
  <si>
    <t>MP21H0</t>
  </si>
  <si>
    <t>MP21H001</t>
  </si>
  <si>
    <t>MP21H002</t>
  </si>
  <si>
    <t>MP21H003</t>
  </si>
  <si>
    <t>MP21H006</t>
  </si>
  <si>
    <t>MP21H009</t>
  </si>
  <si>
    <t>MP21H012</t>
  </si>
  <si>
    <t>MP21H024</t>
  </si>
  <si>
    <t>MP21H036</t>
  </si>
  <si>
    <t>MP21H048</t>
  </si>
  <si>
    <t>MP21H096</t>
  </si>
  <si>
    <t>MP21H144</t>
  </si>
  <si>
    <t>MP21H192</t>
  </si>
  <si>
    <t>MP21H384</t>
  </si>
  <si>
    <t>MP21I0</t>
  </si>
  <si>
    <t>MP21I001</t>
  </si>
  <si>
    <t>MP21I002</t>
  </si>
  <si>
    <t>MP21I003</t>
  </si>
  <si>
    <t>MP21I006</t>
  </si>
  <si>
    <t>MP21I009</t>
  </si>
  <si>
    <t>MP21I012</t>
  </si>
  <si>
    <t>MP21I024</t>
  </si>
  <si>
    <t>MP21I036</t>
  </si>
  <si>
    <t>MP21I048</t>
  </si>
  <si>
    <t>MP21I096</t>
  </si>
  <si>
    <t>MP21I144</t>
  </si>
  <si>
    <t>MP21I192</t>
  </si>
  <si>
    <t>MP21I384</t>
  </si>
  <si>
    <t>MP21J0</t>
  </si>
  <si>
    <t>MP21J001</t>
  </si>
  <si>
    <t>MP21J002</t>
  </si>
  <si>
    <t>MP21J003</t>
  </si>
  <si>
    <t>MP21J006</t>
  </si>
  <si>
    <t>MP21J009</t>
  </si>
  <si>
    <t>MP21J012</t>
  </si>
  <si>
    <t>MP21J024</t>
  </si>
  <si>
    <t>MP21J036</t>
  </si>
  <si>
    <t>MP21J048</t>
  </si>
  <si>
    <t>MP21J096</t>
  </si>
  <si>
    <t>MP21J144</t>
  </si>
  <si>
    <t>MP21J192</t>
  </si>
  <si>
    <t>MP21J384</t>
  </si>
  <si>
    <t>MP21K0</t>
  </si>
  <si>
    <t>MP21K001</t>
  </si>
  <si>
    <t>MP21K002</t>
  </si>
  <si>
    <t>MP21K003</t>
  </si>
  <si>
    <t>MP21K006</t>
  </si>
  <si>
    <t>MP21K009</t>
  </si>
  <si>
    <t>MP21K012</t>
  </si>
  <si>
    <t>MP21K024</t>
  </si>
  <si>
    <t>MP21K036</t>
  </si>
  <si>
    <t>MP21K048</t>
  </si>
  <si>
    <t>MP21K096</t>
  </si>
  <si>
    <t>MP21K144</t>
  </si>
  <si>
    <t>MP21K192</t>
  </si>
  <si>
    <t>MP21K384</t>
  </si>
  <si>
    <t>MP21L0</t>
  </si>
  <si>
    <t>MP21L001</t>
  </si>
  <si>
    <t>MP21L002</t>
  </si>
  <si>
    <t>MP21L003</t>
  </si>
  <si>
    <t>MP21L006</t>
  </si>
  <si>
    <t>MP21L009</t>
  </si>
  <si>
    <t>MP21L012</t>
  </si>
  <si>
    <t>MP21L024</t>
  </si>
  <si>
    <t>MP21L036</t>
  </si>
  <si>
    <t>MP21L048</t>
  </si>
  <si>
    <t>MP21L096</t>
  </si>
  <si>
    <t>MP21L144</t>
  </si>
  <si>
    <t>MP21L192</t>
  </si>
  <si>
    <t>MP21L384</t>
  </si>
  <si>
    <t>MP22A0</t>
  </si>
  <si>
    <t>MP22A001</t>
  </si>
  <si>
    <t>MP22A002</t>
  </si>
  <si>
    <t>MP22A003</t>
  </si>
  <si>
    <t>MP22A006</t>
  </si>
  <si>
    <t>MP22A009</t>
  </si>
  <si>
    <t>MP22A012</t>
  </si>
  <si>
    <t>MP22A024</t>
  </si>
  <si>
    <t>MP22A036</t>
  </si>
  <si>
    <t>MP22A048</t>
  </si>
  <si>
    <t>MP22A096</t>
  </si>
  <si>
    <t>MP22A144</t>
  </si>
  <si>
    <t>MP22A192</t>
  </si>
  <si>
    <t>MP22A384</t>
  </si>
  <si>
    <t>MP22B0</t>
  </si>
  <si>
    <t>MP22B001</t>
  </si>
  <si>
    <t>MP22B002</t>
  </si>
  <si>
    <t>MP22B003</t>
  </si>
  <si>
    <t>MP22B006</t>
  </si>
  <si>
    <t>MP22B009</t>
  </si>
  <si>
    <t>MP22B012</t>
  </si>
  <si>
    <t>MP22B024</t>
  </si>
  <si>
    <t>MP22B036</t>
  </si>
  <si>
    <t>MP22B048</t>
  </si>
  <si>
    <t>MP22B096</t>
  </si>
  <si>
    <t>MP22B144</t>
  </si>
  <si>
    <t>MP22B192</t>
  </si>
  <si>
    <t>MP22B384</t>
  </si>
  <si>
    <t>MP22C0</t>
  </si>
  <si>
    <t>MP22C001</t>
  </si>
  <si>
    <t>MP22C002</t>
  </si>
  <si>
    <t>MP22C003</t>
  </si>
  <si>
    <t>MP22C004</t>
  </si>
  <si>
    <t>MP22C009</t>
  </si>
  <si>
    <t>MP22C012</t>
  </si>
  <si>
    <t>MP22C024</t>
  </si>
  <si>
    <t>MP22C034</t>
  </si>
  <si>
    <t>MP22C048</t>
  </si>
  <si>
    <t>MP22C094</t>
  </si>
  <si>
    <t>MP22C144</t>
  </si>
  <si>
    <t>MP22C192</t>
  </si>
  <si>
    <t>MP22C384</t>
  </si>
  <si>
    <t>MP22D0</t>
  </si>
  <si>
    <t>MP22D001</t>
  </si>
  <si>
    <t>MP22D002</t>
  </si>
  <si>
    <t>MP22D003</t>
  </si>
  <si>
    <t>MP22D006</t>
  </si>
  <si>
    <t>MP22D009</t>
  </si>
  <si>
    <t>MP22D012</t>
  </si>
  <si>
    <t>MP22D024</t>
  </si>
  <si>
    <t>MP22D036</t>
  </si>
  <si>
    <t>MP22D048</t>
  </si>
  <si>
    <t>MP22D096</t>
  </si>
  <si>
    <t>MP22D144</t>
  </si>
  <si>
    <t>MP22D192</t>
  </si>
  <si>
    <t>MP22D384</t>
  </si>
  <si>
    <t>MP22E0</t>
  </si>
  <si>
    <t>MP22E001</t>
  </si>
  <si>
    <t>MP22E002</t>
  </si>
  <si>
    <t>MP22E003</t>
  </si>
  <si>
    <t>MP22E006</t>
  </si>
  <si>
    <t>MP22E009</t>
  </si>
  <si>
    <t>MP22E012</t>
  </si>
  <si>
    <t>MP22E024</t>
  </si>
  <si>
    <t>MP22E036</t>
  </si>
  <si>
    <t>MP22E048</t>
  </si>
  <si>
    <t>MP22E096</t>
  </si>
  <si>
    <t>MP22E144</t>
  </si>
  <si>
    <t>MP22E192</t>
  </si>
  <si>
    <t>MP22E384</t>
  </si>
  <si>
    <t>MP22F0</t>
  </si>
  <si>
    <t>MP22F001</t>
  </si>
  <si>
    <t>MP22F002</t>
  </si>
  <si>
    <t>MP22F003</t>
  </si>
  <si>
    <t>MP22F006</t>
  </si>
  <si>
    <t>MP22F009</t>
  </si>
  <si>
    <t>MP22F012</t>
  </si>
  <si>
    <t>MP22F024</t>
  </si>
  <si>
    <t>MP22F036</t>
  </si>
  <si>
    <t>MP22F048</t>
  </si>
  <si>
    <t>MP22F096</t>
  </si>
  <si>
    <t>MP22F144</t>
  </si>
  <si>
    <t>MP22F192</t>
  </si>
  <si>
    <t>MP22F384</t>
  </si>
  <si>
    <t>MP22G0</t>
  </si>
  <si>
    <t>MP22G001</t>
  </si>
  <si>
    <t>MP22G002</t>
  </si>
  <si>
    <t>MP22G003</t>
  </si>
  <si>
    <t>MP22G004</t>
  </si>
  <si>
    <t>MP22G009</t>
  </si>
  <si>
    <t>MP22G012</t>
  </si>
  <si>
    <t>MP22G024</t>
  </si>
  <si>
    <t>MP22G034</t>
  </si>
  <si>
    <t>MP22G048</t>
  </si>
  <si>
    <t>MP22G094</t>
  </si>
  <si>
    <t>MP22G144</t>
  </si>
  <si>
    <t>MP5E006</t>
  </si>
  <si>
    <t>MP5E009</t>
  </si>
  <si>
    <t>MP5E012</t>
  </si>
  <si>
    <t>MP5E024</t>
  </si>
  <si>
    <t>MP5E036</t>
  </si>
  <si>
    <t>MP5E048</t>
  </si>
  <si>
    <t>MP5E096</t>
  </si>
  <si>
    <t>MP5E144</t>
  </si>
  <si>
    <t>MP5E192</t>
  </si>
  <si>
    <t>MP5E384</t>
  </si>
  <si>
    <t>MP5F0</t>
  </si>
  <si>
    <t>MP5F001</t>
  </si>
  <si>
    <t>MP19B096</t>
  </si>
  <si>
    <t>MP19B144</t>
  </si>
  <si>
    <t>MP19B192</t>
  </si>
  <si>
    <t>MP19B384</t>
  </si>
  <si>
    <t>MP19C0</t>
  </si>
  <si>
    <t>MP19C001</t>
  </si>
  <si>
    <t>MP19C002</t>
  </si>
  <si>
    <t>MP19C003</t>
  </si>
  <si>
    <t>MP19C004</t>
  </si>
  <si>
    <t>MP19C009</t>
  </si>
  <si>
    <t>MP19C012</t>
  </si>
  <si>
    <t>MP19C024</t>
  </si>
  <si>
    <t>MP19C034</t>
  </si>
  <si>
    <t>MP19C048</t>
  </si>
  <si>
    <t>MP19C094</t>
  </si>
  <si>
    <t>MP19C144</t>
  </si>
  <si>
    <t>MP19C192</t>
  </si>
  <si>
    <t>MP19C384</t>
  </si>
  <si>
    <t>MP19D0</t>
  </si>
  <si>
    <t>MP19D001</t>
  </si>
  <si>
    <t>MP19D002</t>
  </si>
  <si>
    <t>MP19D003</t>
  </si>
  <si>
    <t>MP19D006</t>
  </si>
  <si>
    <t>MP19D009</t>
  </si>
  <si>
    <t>MP19D012</t>
  </si>
  <si>
    <t>MP5J002</t>
  </si>
  <si>
    <t>MP5J003</t>
  </si>
  <si>
    <t>MP5J006</t>
  </si>
  <si>
    <t>MP5J009</t>
  </si>
  <si>
    <t>MP5J012</t>
  </si>
  <si>
    <t>MP5J024</t>
  </si>
  <si>
    <t>MP5J036</t>
  </si>
  <si>
    <t>MP5J048</t>
  </si>
  <si>
    <t>MP5J096</t>
  </si>
  <si>
    <t>MP5J144</t>
  </si>
  <si>
    <t>MP5J192</t>
  </si>
  <si>
    <t>MP5J384</t>
  </si>
  <si>
    <t>MP5K0</t>
  </si>
  <si>
    <t>MP5K001</t>
  </si>
  <si>
    <t>MP5K002</t>
  </si>
  <si>
    <t>MP5K003</t>
  </si>
  <si>
    <t>MP5K006</t>
  </si>
  <si>
    <t>MP5K009</t>
  </si>
  <si>
    <t>MP5K012</t>
  </si>
  <si>
    <t>MP5K024</t>
  </si>
  <si>
    <t>MP5K036</t>
  </si>
  <si>
    <t>MP5K048</t>
  </si>
  <si>
    <t>MP5K096</t>
  </si>
  <si>
    <t>MP5K144</t>
  </si>
  <si>
    <t>MP5K192</t>
  </si>
  <si>
    <t>MP5K384</t>
  </si>
  <si>
    <t>MP5L0</t>
  </si>
  <si>
    <t>MP5L001</t>
  </si>
  <si>
    <t>MP5L002</t>
  </si>
  <si>
    <t>MP5L003</t>
  </si>
  <si>
    <t>MP5L006</t>
  </si>
  <si>
    <t>MP5L009</t>
  </si>
  <si>
    <t>MP5L012</t>
  </si>
  <si>
    <t>MP5L024</t>
  </si>
  <si>
    <t>MP5L036</t>
  </si>
  <si>
    <t>MP5L048</t>
  </si>
  <si>
    <t>MP5L096</t>
  </si>
  <si>
    <t>MP5L144</t>
  </si>
  <si>
    <t>MP5L192</t>
  </si>
  <si>
    <t>MP5L384</t>
  </si>
  <si>
    <t>MP6A0</t>
  </si>
  <si>
    <t>MP6A001</t>
  </si>
  <si>
    <t>MP6A002</t>
  </si>
  <si>
    <t>MP6A003</t>
  </si>
  <si>
    <t>MP6A006</t>
  </si>
  <si>
    <t>MP6A009</t>
  </si>
  <si>
    <t>MP6A012</t>
  </si>
  <si>
    <t>MP6A024</t>
  </si>
  <si>
    <t>MP6A036</t>
  </si>
  <si>
    <t>MP6A048</t>
  </si>
  <si>
    <t>MP6A096</t>
  </si>
  <si>
    <t>MP6A144</t>
  </si>
  <si>
    <t>MP6A192</t>
  </si>
  <si>
    <t>MP6A384</t>
  </si>
  <si>
    <t>MP6B0</t>
  </si>
  <si>
    <t>MP6B001</t>
  </si>
  <si>
    <t>MP6B002</t>
  </si>
  <si>
    <t>MP6B003</t>
  </si>
  <si>
    <t>MP6B006</t>
  </si>
  <si>
    <t>MP6B009</t>
  </si>
  <si>
    <t>MP18L144</t>
  </si>
  <si>
    <t>MP18L192</t>
  </si>
  <si>
    <t>MP18L384</t>
  </si>
  <si>
    <t>MP19A0</t>
  </si>
  <si>
    <t>MP19A001</t>
  </si>
  <si>
    <t>MP19A002</t>
  </si>
  <si>
    <t>MP19A003</t>
  </si>
  <si>
    <t>MP19A006</t>
  </si>
  <si>
    <t>MP19A009</t>
  </si>
  <si>
    <t>MP19A012</t>
  </si>
  <si>
    <t>MP19A024</t>
  </si>
  <si>
    <t>MP19A036</t>
  </si>
  <si>
    <t>MP19A048</t>
  </si>
  <si>
    <t>MP19A096</t>
  </si>
  <si>
    <t>MP19A144</t>
  </si>
  <si>
    <t>MP19A192</t>
  </si>
  <si>
    <t>MP19A384</t>
  </si>
  <si>
    <t>MP19B0</t>
  </si>
  <si>
    <t>MP19B001</t>
  </si>
  <si>
    <t>MP19B002</t>
  </si>
  <si>
    <t>MP19B003</t>
  </si>
  <si>
    <t>MP19B006</t>
  </si>
  <si>
    <t>MP19B009</t>
  </si>
  <si>
    <t>MP19B012</t>
  </si>
  <si>
    <t>MP19B024</t>
  </si>
  <si>
    <t>MP19B036</t>
  </si>
  <si>
    <t>MP19B048</t>
  </si>
  <si>
    <t>MP18I024</t>
  </si>
  <si>
    <t>MP18I036</t>
  </si>
  <si>
    <t>MP18I048</t>
  </si>
  <si>
    <t>MP18I096</t>
  </si>
  <si>
    <t>MP18I144</t>
  </si>
  <si>
    <t>MP18I192</t>
  </si>
  <si>
    <t>MP18I384</t>
  </si>
  <si>
    <t>MP18J0</t>
  </si>
  <si>
    <t>MP18J001</t>
  </si>
  <si>
    <t>MP18J002</t>
  </si>
  <si>
    <t>MP18J003</t>
  </si>
  <si>
    <t>MP18J006</t>
  </si>
  <si>
    <t>MP18J009</t>
  </si>
  <si>
    <t>MP18J012</t>
  </si>
  <si>
    <t>MP18J024</t>
  </si>
  <si>
    <t>MP18J036</t>
  </si>
  <si>
    <t>MP18J048</t>
  </si>
  <si>
    <t>MP18J096</t>
  </si>
  <si>
    <t>MP18J144</t>
  </si>
  <si>
    <t>MP18J192</t>
  </si>
  <si>
    <t>MP18J384</t>
  </si>
  <si>
    <t>MP18K0</t>
  </si>
  <si>
    <t>MP18K001</t>
  </si>
  <si>
    <t>MP18K002</t>
  </si>
  <si>
    <t>MP18K003</t>
  </si>
  <si>
    <t>MP18K006</t>
  </si>
  <si>
    <t>MP18K009</t>
  </si>
  <si>
    <t>MP18K012</t>
  </si>
  <si>
    <t>MP18K024</t>
  </si>
  <si>
    <t>MP18K036</t>
  </si>
  <si>
    <t>MP18K048</t>
  </si>
  <si>
    <t>MP18K096</t>
  </si>
  <si>
    <t>MP18K144</t>
  </si>
  <si>
    <t>MP18K192</t>
  </si>
  <si>
    <t>MP18K384</t>
  </si>
  <si>
    <t>MP18L0</t>
  </si>
  <si>
    <t>MP18L001</t>
  </si>
  <si>
    <t>MP18L002</t>
  </si>
  <si>
    <t>MP18L003</t>
  </si>
  <si>
    <t>MP18L006</t>
  </si>
  <si>
    <t>MP18L009</t>
  </si>
  <si>
    <t>MP18L012</t>
  </si>
  <si>
    <t>MP18L024</t>
  </si>
  <si>
    <t>MP18L036</t>
  </si>
  <si>
    <t>MP19D024</t>
  </si>
  <si>
    <t>MP19D036</t>
  </si>
  <si>
    <t>MP19D048</t>
  </si>
  <si>
    <t>Opis</t>
  </si>
  <si>
    <t>A003</t>
  </si>
  <si>
    <t>A006</t>
  </si>
  <si>
    <t>A009</t>
  </si>
  <si>
    <t>A012</t>
  </si>
  <si>
    <t>A024</t>
  </si>
  <si>
    <t>A036</t>
  </si>
  <si>
    <t>A048</t>
  </si>
  <si>
    <t>A096</t>
  </si>
  <si>
    <t>A144</t>
  </si>
  <si>
    <t>A192</t>
  </si>
  <si>
    <t>A384</t>
  </si>
  <si>
    <t>B0</t>
  </si>
  <si>
    <t>B001</t>
  </si>
  <si>
    <t>B002</t>
  </si>
  <si>
    <t>B003</t>
  </si>
  <si>
    <t>B006</t>
  </si>
  <si>
    <t>B009</t>
  </si>
  <si>
    <t>B012</t>
  </si>
  <si>
    <t>B048</t>
  </si>
  <si>
    <t>B144</t>
  </si>
  <si>
    <t>B192</t>
  </si>
  <si>
    <t>B384</t>
  </si>
  <si>
    <t>C0</t>
  </si>
  <si>
    <t>C001</t>
  </si>
  <si>
    <t>C002</t>
  </si>
  <si>
    <t>C003</t>
  </si>
  <si>
    <t>C006</t>
  </si>
  <si>
    <t>C009</t>
  </si>
  <si>
    <t>C012</t>
  </si>
  <si>
    <t>C024</t>
  </si>
  <si>
    <t>C036</t>
  </si>
  <si>
    <t>C048</t>
  </si>
  <si>
    <t>C096</t>
  </si>
  <si>
    <t>C144</t>
  </si>
  <si>
    <t>C192</t>
  </si>
  <si>
    <t>C384</t>
  </si>
  <si>
    <t>D0</t>
  </si>
  <si>
    <t>D001</t>
  </si>
  <si>
    <t>D002</t>
  </si>
  <si>
    <t>D003</t>
  </si>
  <si>
    <t>D006</t>
  </si>
  <si>
    <t>D009</t>
  </si>
  <si>
    <t>D012</t>
  </si>
  <si>
    <t>D024</t>
  </si>
  <si>
    <t>D036</t>
  </si>
  <si>
    <t>D048</t>
  </si>
  <si>
    <t>D096</t>
  </si>
  <si>
    <t>D144</t>
  </si>
  <si>
    <t>D192</t>
  </si>
  <si>
    <t>D384</t>
  </si>
  <si>
    <t>E0</t>
  </si>
  <si>
    <t>E001</t>
  </si>
  <si>
    <t>E002</t>
  </si>
  <si>
    <t>E003</t>
  </si>
  <si>
    <t>E006</t>
  </si>
  <si>
    <t>E009</t>
  </si>
  <si>
    <t>E012</t>
  </si>
  <si>
    <t>E024</t>
  </si>
  <si>
    <t>E036</t>
  </si>
  <si>
    <t>E048</t>
  </si>
  <si>
    <t>E096</t>
  </si>
  <si>
    <t>E144</t>
  </si>
  <si>
    <t>E192</t>
  </si>
  <si>
    <t>E384</t>
  </si>
  <si>
    <t>F0</t>
  </si>
  <si>
    <t>F001</t>
  </si>
  <si>
    <t>F002</t>
  </si>
  <si>
    <t>F003</t>
  </si>
  <si>
    <t>F006</t>
  </si>
  <si>
    <t>F009</t>
  </si>
  <si>
    <t>F012</t>
  </si>
  <si>
    <t>F024</t>
  </si>
  <si>
    <t>F036</t>
  </si>
  <si>
    <t>F048</t>
  </si>
  <si>
    <t>F096</t>
  </si>
  <si>
    <t>F144</t>
  </si>
  <si>
    <t>F192</t>
  </si>
  <si>
    <t>F384</t>
  </si>
  <si>
    <t>G0</t>
  </si>
  <si>
    <t>G001</t>
  </si>
  <si>
    <t>G002</t>
  </si>
  <si>
    <t>G003</t>
  </si>
  <si>
    <t>G006</t>
  </si>
  <si>
    <t>G144</t>
  </si>
  <si>
    <t>G192</t>
  </si>
  <si>
    <t>G384</t>
  </si>
  <si>
    <t>H0</t>
  </si>
  <si>
    <t>H001</t>
  </si>
  <si>
    <t>H002</t>
  </si>
  <si>
    <t>H003</t>
  </si>
  <si>
    <t>H006</t>
  </si>
  <si>
    <t>H009</t>
  </si>
  <si>
    <t>H012</t>
  </si>
  <si>
    <t>H024</t>
  </si>
  <si>
    <t>H036</t>
  </si>
  <si>
    <t>H048</t>
  </si>
  <si>
    <t>H096</t>
  </si>
  <si>
    <t>H144</t>
  </si>
  <si>
    <t>H192</t>
  </si>
  <si>
    <t>H384</t>
  </si>
  <si>
    <t>I0</t>
  </si>
  <si>
    <t>I001</t>
  </si>
  <si>
    <t>I002</t>
  </si>
  <si>
    <t>I003</t>
  </si>
  <si>
    <t>I006</t>
  </si>
  <si>
    <t>I009</t>
  </si>
  <si>
    <t>I012</t>
  </si>
  <si>
    <t>I024</t>
  </si>
  <si>
    <t>I036</t>
  </si>
  <si>
    <t>I048</t>
  </si>
  <si>
    <t>I096</t>
  </si>
  <si>
    <t>I144</t>
  </si>
  <si>
    <t>I192</t>
  </si>
  <si>
    <t>I384</t>
  </si>
  <si>
    <t>J0</t>
  </si>
  <si>
    <t>J001</t>
  </si>
  <si>
    <t>J002</t>
  </si>
  <si>
    <t>J003</t>
  </si>
  <si>
    <t>J006</t>
  </si>
  <si>
    <t>J009</t>
  </si>
  <si>
    <t>J012</t>
  </si>
  <si>
    <t>J024</t>
  </si>
  <si>
    <t>J036</t>
  </si>
  <si>
    <t>J048</t>
  </si>
  <si>
    <t>J096</t>
  </si>
  <si>
    <t>J144</t>
  </si>
  <si>
    <t>J192</t>
  </si>
  <si>
    <t>J384</t>
  </si>
  <si>
    <t>K0</t>
  </si>
  <si>
    <t>K001</t>
  </si>
  <si>
    <t>K002</t>
  </si>
  <si>
    <t>K003</t>
  </si>
  <si>
    <t>K006</t>
  </si>
  <si>
    <t>K009</t>
  </si>
  <si>
    <t>K012</t>
  </si>
  <si>
    <t>K024</t>
  </si>
  <si>
    <t>K036</t>
  </si>
  <si>
    <t>K048</t>
  </si>
  <si>
    <t>K096</t>
  </si>
  <si>
    <t>K144</t>
  </si>
  <si>
    <t>K192</t>
  </si>
  <si>
    <t>K384</t>
  </si>
  <si>
    <t>L0</t>
  </si>
  <si>
    <t>L001</t>
  </si>
  <si>
    <t>L002</t>
  </si>
  <si>
    <t>L003</t>
  </si>
  <si>
    <t>L006</t>
  </si>
  <si>
    <t>L009</t>
  </si>
  <si>
    <t>L012</t>
  </si>
  <si>
    <t>L024</t>
  </si>
  <si>
    <t>L036</t>
  </si>
  <si>
    <t>L048</t>
  </si>
  <si>
    <t>L096</t>
  </si>
  <si>
    <t>MP16F002</t>
  </si>
  <si>
    <t>MP16F003</t>
  </si>
  <si>
    <t>MP16F006</t>
  </si>
  <si>
    <t>MP16F009</t>
  </si>
  <si>
    <t>MP16F012</t>
  </si>
  <si>
    <t>MP16F024</t>
  </si>
  <si>
    <t>MP16F036</t>
  </si>
  <si>
    <t>MP16F048</t>
  </si>
  <si>
    <t>MP16F096</t>
  </si>
  <si>
    <t>MP16F144</t>
  </si>
  <si>
    <t>MP16F192</t>
  </si>
  <si>
    <t>MP16F384</t>
  </si>
  <si>
    <t>MP16G0</t>
  </si>
  <si>
    <t>MP16G001</t>
  </si>
  <si>
    <t>MP16G002</t>
  </si>
  <si>
    <t>MP16G003</t>
  </si>
  <si>
    <t>MP16G004</t>
  </si>
  <si>
    <t>MP16G009</t>
  </si>
  <si>
    <t>MP16G012</t>
  </si>
  <si>
    <t>MP16G024</t>
  </si>
  <si>
    <t>MP16G034</t>
  </si>
  <si>
    <t>MP16G048</t>
  </si>
  <si>
    <t>MP16G094</t>
  </si>
  <si>
    <t>MP16G144</t>
  </si>
  <si>
    <t>MP16G192</t>
  </si>
  <si>
    <t>MP16G384</t>
  </si>
  <si>
    <t>MP16H0</t>
  </si>
  <si>
    <t>MP16H001</t>
  </si>
  <si>
    <t>MP16H002</t>
  </si>
  <si>
    <t>MP16H003</t>
  </si>
  <si>
    <t>MP16H006</t>
  </si>
  <si>
    <t>MP16H009</t>
  </si>
  <si>
    <t>MP16H012</t>
  </si>
  <si>
    <t>MP16H024</t>
  </si>
  <si>
    <t>MP16H036</t>
  </si>
  <si>
    <t>MP16H048</t>
  </si>
  <si>
    <t>MP16H096</t>
  </si>
  <si>
    <t>MP16H144</t>
  </si>
  <si>
    <t>MP16H192</t>
  </si>
  <si>
    <t>MP16H384</t>
  </si>
  <si>
    <t>MP16I0</t>
  </si>
  <si>
    <t>MP16I001</t>
  </si>
  <si>
    <t>MP16I002</t>
  </si>
  <si>
    <t>MP16I003</t>
  </si>
  <si>
    <t>MP16I006</t>
  </si>
  <si>
    <t>MP16I009</t>
  </si>
  <si>
    <t>MP16I012</t>
  </si>
  <si>
    <t>MP16I024</t>
  </si>
  <si>
    <t>MP16I036</t>
  </si>
  <si>
    <t>MP16I048</t>
  </si>
  <si>
    <t>MP16I096</t>
  </si>
  <si>
    <t>MP16I144</t>
  </si>
  <si>
    <t>MP16I192</t>
  </si>
  <si>
    <t>MP16I384</t>
  </si>
  <si>
    <t>MP16J0</t>
  </si>
  <si>
    <t>MP16J001</t>
  </si>
  <si>
    <t>MP16J002</t>
  </si>
  <si>
    <t>MP16J003</t>
  </si>
  <si>
    <t>MP16J006</t>
  </si>
  <si>
    <t>MP16J009</t>
  </si>
  <si>
    <t>MP16J012</t>
  </si>
  <si>
    <t>MP16J024</t>
  </si>
  <si>
    <t>MP16J036</t>
  </si>
  <si>
    <t>MP16J048</t>
  </si>
  <si>
    <t>MP16J096</t>
  </si>
  <si>
    <t>MP16J144</t>
  </si>
  <si>
    <t>MP16J192</t>
  </si>
  <si>
    <t>MP16J384</t>
  </si>
  <si>
    <t>MP16K0</t>
  </si>
  <si>
    <t>MP16K001</t>
  </si>
  <si>
    <t>MP16K002</t>
  </si>
  <si>
    <t>MP16K003</t>
  </si>
  <si>
    <t>MP16K006</t>
  </si>
  <si>
    <t>MP16K009</t>
  </si>
  <si>
    <t>MP16K012</t>
  </si>
  <si>
    <t>MP16K024</t>
  </si>
  <si>
    <t>MP16K036</t>
  </si>
  <si>
    <t>MP16K048</t>
  </si>
  <si>
    <t>MP16K096</t>
  </si>
  <si>
    <t>MP16K144</t>
  </si>
  <si>
    <t>MP16K192</t>
  </si>
  <si>
    <t>MP16K384</t>
  </si>
  <si>
    <t>MP16L0</t>
  </si>
  <si>
    <t>MP16L001</t>
  </si>
  <si>
    <t>MP16L002</t>
  </si>
  <si>
    <t>MP16L003</t>
  </si>
  <si>
    <t>MP16L006</t>
  </si>
  <si>
    <t>MP16L009</t>
  </si>
  <si>
    <t>MP16L012</t>
  </si>
  <si>
    <t>MP16L024</t>
  </si>
  <si>
    <t>MP16L036</t>
  </si>
  <si>
    <t>MP16L048</t>
  </si>
  <si>
    <t>MP16L096</t>
  </si>
  <si>
    <t>MP16L144</t>
  </si>
  <si>
    <t>MP16L192</t>
  </si>
  <si>
    <t>MP16L384</t>
  </si>
  <si>
    <t>MP17A0</t>
  </si>
  <si>
    <t>MP17A001</t>
  </si>
  <si>
    <t>MP17A002</t>
  </si>
  <si>
    <t>MP17A003</t>
  </si>
  <si>
    <t>MP17A006</t>
  </si>
  <si>
    <t>MP17A009</t>
  </si>
  <si>
    <t>MP17A012</t>
  </si>
  <si>
    <t>MP17A024</t>
  </si>
  <si>
    <t>MP17A036</t>
  </si>
  <si>
    <t>MP17A048</t>
  </si>
  <si>
    <t>MP17A096</t>
  </si>
  <si>
    <t>MP17A144</t>
  </si>
  <si>
    <t>MP17A192</t>
  </si>
  <si>
    <t>MP17A384</t>
  </si>
  <si>
    <t>MP17B0</t>
  </si>
  <si>
    <t>MP17B001</t>
  </si>
  <si>
    <t>MP17B002</t>
  </si>
  <si>
    <t>MP17B003</t>
  </si>
  <si>
    <t>MP17B006</t>
  </si>
  <si>
    <t>MP17B009</t>
  </si>
  <si>
    <t>MP17B012</t>
  </si>
  <si>
    <t>MP17B024</t>
  </si>
  <si>
    <t>MP17B036</t>
  </si>
  <si>
    <t>MP17B048</t>
  </si>
  <si>
    <t>MP17B096</t>
  </si>
  <si>
    <t>MP17B144</t>
  </si>
  <si>
    <t>MP17B192</t>
  </si>
  <si>
    <t>MP17B384</t>
  </si>
  <si>
    <t>MP17C0</t>
  </si>
  <si>
    <t>MP17C001</t>
  </si>
  <si>
    <t>MP17C002</t>
  </si>
  <si>
    <t>MP17C003</t>
  </si>
  <si>
    <t>MP17C004</t>
  </si>
  <si>
    <t>MP17C009</t>
  </si>
  <si>
    <t>MP8B002</t>
  </si>
  <si>
    <t>MP8B003</t>
  </si>
  <si>
    <t>MP8B006</t>
  </si>
  <si>
    <t>MP8B009</t>
  </si>
  <si>
    <t>MP8B012</t>
  </si>
  <si>
    <t>MP8B024</t>
  </si>
  <si>
    <t>MP8B036</t>
  </si>
  <si>
    <t>MP8B048</t>
  </si>
  <si>
    <t>MP8B096</t>
  </si>
  <si>
    <t>MP8B144</t>
  </si>
  <si>
    <t>MP8B192</t>
  </si>
  <si>
    <t>MP8B384</t>
  </si>
  <si>
    <t>MP25G0</t>
  </si>
  <si>
    <t>MP25G001</t>
  </si>
  <si>
    <t>MP25G002</t>
  </si>
  <si>
    <t>MP25G003</t>
  </si>
  <si>
    <t>MP25G004</t>
  </si>
  <si>
    <t>MP25G009</t>
  </si>
  <si>
    <t>MP25G012</t>
  </si>
  <si>
    <t>MP25G024</t>
  </si>
  <si>
    <t>MP25G034</t>
  </si>
  <si>
    <t>MP25G048</t>
  </si>
  <si>
    <t>MP25G094</t>
  </si>
  <si>
    <t>MP25G144</t>
  </si>
  <si>
    <t>MP25G192</t>
  </si>
  <si>
    <t>MP25G384</t>
  </si>
  <si>
    <t>MP25H0</t>
  </si>
  <si>
    <t>MP25H001</t>
  </si>
  <si>
    <t>MP25H002</t>
  </si>
  <si>
    <t>MP25H003</t>
  </si>
  <si>
    <t>MP25H006</t>
  </si>
  <si>
    <t>MP25H009</t>
  </si>
  <si>
    <t>MP25H012</t>
  </si>
  <si>
    <t>MP25H024</t>
  </si>
  <si>
    <t>MP25H036</t>
  </si>
  <si>
    <t>MP25H048</t>
  </si>
  <si>
    <t>MP25H096</t>
  </si>
  <si>
    <t>MP25H144</t>
  </si>
  <si>
    <t>MP25H192</t>
  </si>
  <si>
    <t>MP25H384</t>
  </si>
  <si>
    <t>MP25I0</t>
  </si>
  <si>
    <t>MP25I001</t>
  </si>
  <si>
    <t>MP25I002</t>
  </si>
  <si>
    <t>MP25I003</t>
  </si>
  <si>
    <t>MP25I006</t>
  </si>
  <si>
    <t>MP25I009</t>
  </si>
  <si>
    <t>MP25I012</t>
  </si>
  <si>
    <t>MP25I024</t>
  </si>
  <si>
    <t>MP25I036</t>
  </si>
  <si>
    <t>MP25I048</t>
  </si>
  <si>
    <t>MP25I096</t>
  </si>
  <si>
    <t>MP25I144</t>
  </si>
  <si>
    <t>MP25I192</t>
  </si>
  <si>
    <t>MP25I384</t>
  </si>
  <si>
    <t>MP25J0</t>
  </si>
  <si>
    <t>MP25J001</t>
  </si>
  <si>
    <t>MP25J002</t>
  </si>
  <si>
    <t>MP25J003</t>
  </si>
  <si>
    <t>MP25J006</t>
  </si>
  <si>
    <t>MP25J009</t>
  </si>
  <si>
    <t>MP25J012</t>
  </si>
  <si>
    <t>MP25J024</t>
  </si>
  <si>
    <t>MP25J036</t>
  </si>
  <si>
    <t>MP25J048</t>
  </si>
  <si>
    <t>MP25J096</t>
  </si>
  <si>
    <t>MP25J144</t>
  </si>
  <si>
    <t>MP25J192</t>
  </si>
  <si>
    <t>MP25J384</t>
  </si>
  <si>
    <t>MP25K0</t>
  </si>
  <si>
    <t>MP25K001</t>
  </si>
  <si>
    <t>MP25K002</t>
  </si>
  <si>
    <t>MP25K003</t>
  </si>
  <si>
    <t>MP25K006</t>
  </si>
  <si>
    <t>MP25K009</t>
  </si>
  <si>
    <t>MP25K012</t>
  </si>
  <si>
    <t>MP25K024</t>
  </si>
  <si>
    <t>MP25K036</t>
  </si>
  <si>
    <t>MP25K048</t>
  </si>
  <si>
    <t>MP25K096</t>
  </si>
  <si>
    <t>MP25K144</t>
  </si>
  <si>
    <t>MP25K192</t>
  </si>
  <si>
    <t>MP25K384</t>
  </si>
  <si>
    <t>MP25L0</t>
  </si>
  <si>
    <t>MP25L001</t>
  </si>
  <si>
    <t>MP25L002</t>
  </si>
  <si>
    <t>MP25L003</t>
  </si>
  <si>
    <t>MP25L006</t>
  </si>
  <si>
    <t>MP25L009</t>
  </si>
  <si>
    <t>MP25L012</t>
  </si>
  <si>
    <t>MP25L024</t>
  </si>
  <si>
    <t>MP25L036</t>
  </si>
  <si>
    <t>MP25L048</t>
  </si>
  <si>
    <t>MP25L096</t>
  </si>
  <si>
    <t>MP25L144</t>
  </si>
  <si>
    <t>MP25L192</t>
  </si>
  <si>
    <t>MP25L384</t>
  </si>
  <si>
    <t>MP26A0</t>
  </si>
  <si>
    <t>MP26A001</t>
  </si>
  <si>
    <t>MP26A002</t>
  </si>
  <si>
    <t>MP26A003</t>
  </si>
  <si>
    <t>MP26A006</t>
  </si>
  <si>
    <t>MP26A009</t>
  </si>
  <si>
    <t>MP26A012</t>
  </si>
  <si>
    <t>MP26A024</t>
  </si>
  <si>
    <t>MP26A036</t>
  </si>
  <si>
    <t>MP26A048</t>
  </si>
  <si>
    <t>MP26A096</t>
  </si>
  <si>
    <t>MP26A144</t>
  </si>
  <si>
    <t>MP26A192</t>
  </si>
  <si>
    <t>MP26A384</t>
  </si>
  <si>
    <t>MP26B0</t>
  </si>
  <si>
    <t>MP26B001</t>
  </si>
  <si>
    <t>MP26B002</t>
  </si>
  <si>
    <t>MP26B003</t>
  </si>
  <si>
    <t>MP26B006</t>
  </si>
  <si>
    <t>MP26B009</t>
  </si>
  <si>
    <t>MP26B012</t>
  </si>
  <si>
    <t>MP9C094</t>
  </si>
  <si>
    <t>MP9C144</t>
  </si>
  <si>
    <t>MP9C192</t>
  </si>
  <si>
    <t>MP9C384</t>
  </si>
  <si>
    <t>MP9D0</t>
  </si>
  <si>
    <t>MP9D001</t>
  </si>
  <si>
    <t>MP9D002</t>
  </si>
  <si>
    <t>MP9D003</t>
  </si>
  <si>
    <t>MP9D006</t>
  </si>
  <si>
    <t>MP9D009</t>
  </si>
  <si>
    <t>MP9D012</t>
  </si>
  <si>
    <t>MP9D024</t>
  </si>
  <si>
    <t>MP9D036</t>
  </si>
  <si>
    <t>MP9D048</t>
  </si>
  <si>
    <t>MP9D096</t>
  </si>
  <si>
    <t>MP9D144</t>
  </si>
  <si>
    <t>MP9D192</t>
  </si>
  <si>
    <t>MP9D384</t>
  </si>
  <si>
    <t>MP9E0</t>
  </si>
  <si>
    <t>MP9E001</t>
  </si>
  <si>
    <t>MP9E002</t>
  </si>
  <si>
    <t>MP9E003</t>
  </si>
  <si>
    <t>MP9E006</t>
  </si>
  <si>
    <t>MP9E009</t>
  </si>
  <si>
    <t>MP9E012</t>
  </si>
  <si>
    <t>MP9E024</t>
  </si>
  <si>
    <t>MP9E036</t>
  </si>
  <si>
    <t>MP9E048</t>
  </si>
  <si>
    <t>MP9E096</t>
  </si>
  <si>
    <t>MP9E144</t>
  </si>
  <si>
    <t>MP9E192</t>
  </si>
  <si>
    <t>MP9E384</t>
  </si>
  <si>
    <t>MP9F0</t>
  </si>
  <si>
    <t>MP9F001</t>
  </si>
  <si>
    <t>MP9F002</t>
  </si>
  <si>
    <t>MP9F003</t>
  </si>
  <si>
    <t>MP9F006</t>
  </si>
  <si>
    <t>MP9F009</t>
  </si>
  <si>
    <t>MP9F012</t>
  </si>
  <si>
    <t>MP9F024</t>
  </si>
  <si>
    <t>MP9F036</t>
  </si>
  <si>
    <t>MP9F048</t>
  </si>
  <si>
    <t>MP9F096</t>
  </si>
  <si>
    <t>MP9F144</t>
  </si>
  <si>
    <t>MP9F192</t>
  </si>
  <si>
    <t>MP9F384</t>
  </si>
  <si>
    <t>MP9G0</t>
  </si>
  <si>
    <t>MP9G001</t>
  </si>
  <si>
    <t>MP9G002</t>
  </si>
  <si>
    <t>MP9G003</t>
  </si>
  <si>
    <t>MP9G004</t>
  </si>
  <si>
    <t>MP9G009</t>
  </si>
  <si>
    <t>MP9G012</t>
  </si>
  <si>
    <t>MP9G024</t>
  </si>
  <si>
    <t>MP9G034</t>
  </si>
  <si>
    <t>MP9G048</t>
  </si>
  <si>
    <t>MP9G094</t>
  </si>
  <si>
    <t>MP9G144</t>
  </si>
  <si>
    <t>MP9G192</t>
  </si>
  <si>
    <t>MP9G384</t>
  </si>
  <si>
    <t>MP9H0</t>
  </si>
  <si>
    <t>MP9H001</t>
  </si>
  <si>
    <t>MP9H002</t>
  </si>
  <si>
    <t>MP22K384</t>
  </si>
  <si>
    <t>MP22L0</t>
  </si>
  <si>
    <t>MP22L001</t>
  </si>
  <si>
    <t>MP22L002</t>
  </si>
  <si>
    <t>MP22L003</t>
  </si>
  <si>
    <t>MP22L006</t>
  </si>
  <si>
    <t>MP22L009</t>
  </si>
  <si>
    <t>MP22L012</t>
  </si>
  <si>
    <t>MP22L024</t>
  </si>
  <si>
    <t>MP22L036</t>
  </si>
  <si>
    <t>MP22L048</t>
  </si>
  <si>
    <t>MP22L096</t>
  </si>
  <si>
    <t>MP22L144</t>
  </si>
  <si>
    <t>MP22L192</t>
  </si>
  <si>
    <t>MP22L384</t>
  </si>
  <si>
    <t>MP23A0</t>
  </si>
  <si>
    <t>MP23A001</t>
  </si>
  <si>
    <t>MP23A002</t>
  </si>
  <si>
    <t>MP23A003</t>
  </si>
  <si>
    <t>MP23A006</t>
  </si>
  <si>
    <t>MP23A009</t>
  </si>
  <si>
    <t>MP23A012</t>
  </si>
  <si>
    <t>MP23A024</t>
  </si>
  <si>
    <t>MP23A036</t>
  </si>
  <si>
    <t>MP23A048</t>
  </si>
  <si>
    <t>MP23A096</t>
  </si>
  <si>
    <t>MP23A144</t>
  </si>
  <si>
    <t>MP23A192</t>
  </si>
  <si>
    <t>MP23A384</t>
  </si>
  <si>
    <t>MP23B0</t>
  </si>
  <si>
    <t>MP23C384</t>
  </si>
  <si>
    <t>MP23D0</t>
  </si>
  <si>
    <t>MP23D001</t>
  </si>
  <si>
    <t>MP23D002</t>
  </si>
  <si>
    <t>MP23D003</t>
  </si>
  <si>
    <t>MP23D006</t>
  </si>
  <si>
    <t>MP23D009</t>
  </si>
  <si>
    <t>MP23D012</t>
  </si>
  <si>
    <t>MP23D024</t>
  </si>
  <si>
    <t>MP23D036</t>
  </si>
  <si>
    <t>MP23D048</t>
  </si>
  <si>
    <t>MP23D096</t>
  </si>
  <si>
    <t>MP23D144</t>
  </si>
  <si>
    <t>MP23D192</t>
  </si>
  <si>
    <t>MP23D384</t>
  </si>
  <si>
    <t>MP23E0</t>
  </si>
  <si>
    <t>MP23E001</t>
  </si>
  <si>
    <t>MP23E002</t>
  </si>
  <si>
    <t>MP23E003</t>
  </si>
  <si>
    <t>MP23E006</t>
  </si>
  <si>
    <t>MP23E009</t>
  </si>
  <si>
    <t>MP23E012</t>
  </si>
  <si>
    <t>MP23E024</t>
  </si>
  <si>
    <t>MP23E036</t>
  </si>
  <si>
    <t>MP23E048</t>
  </si>
  <si>
    <t>MP23E096</t>
  </si>
  <si>
    <t>MP23E144</t>
  </si>
  <si>
    <t>MP23E192</t>
  </si>
  <si>
    <t>MP23E384</t>
  </si>
  <si>
    <t>MP23F0</t>
  </si>
  <si>
    <t>MP23F001</t>
  </si>
  <si>
    <t>MP23F002</t>
  </si>
  <si>
    <t>MP23F003</t>
  </si>
  <si>
    <t>MP23F006</t>
  </si>
  <si>
    <t>MP23F009</t>
  </si>
  <si>
    <t>MP23F012</t>
  </si>
  <si>
    <t>MP23F024</t>
  </si>
  <si>
    <t>MP23F036</t>
  </si>
  <si>
    <t>MP23F048</t>
  </si>
  <si>
    <t>MP23F096</t>
  </si>
  <si>
    <t>MP23F144</t>
  </si>
  <si>
    <t>MP23F192</t>
  </si>
  <si>
    <t>MP23F384</t>
  </si>
  <si>
    <t>MP23G0</t>
  </si>
  <si>
    <t>MP23G001</t>
  </si>
  <si>
    <t>MP23G002</t>
  </si>
  <si>
    <t>MP23G003</t>
  </si>
  <si>
    <t>MP23G004</t>
  </si>
  <si>
    <t>MP23G009</t>
  </si>
  <si>
    <t>MP23G012</t>
  </si>
  <si>
    <t>MP23G024</t>
  </si>
  <si>
    <t>MP23G034</t>
  </si>
  <si>
    <t>MP23G048</t>
  </si>
  <si>
    <t>MP23G094</t>
  </si>
  <si>
    <t>MP23G144</t>
  </si>
  <si>
    <t>MP23G192</t>
  </si>
  <si>
    <t>MP23G384</t>
  </si>
  <si>
    <t>MP23H0</t>
  </si>
  <si>
    <t>MP23H001</t>
  </si>
  <si>
    <t>MP23H002</t>
  </si>
  <si>
    <t>MP23H003</t>
  </si>
  <si>
    <t>MP23H006</t>
  </si>
  <si>
    <t>MP23H009</t>
  </si>
  <si>
    <t>MP23H012</t>
  </si>
  <si>
    <t>MP23H024</t>
  </si>
  <si>
    <t>MP23H036</t>
  </si>
  <si>
    <t>MP23H048</t>
  </si>
  <si>
    <t>MP23H096</t>
  </si>
  <si>
    <t>MP23H144</t>
  </si>
  <si>
    <t>MP23H192</t>
  </si>
  <si>
    <t>MP23H384</t>
  </si>
  <si>
    <t>MP23I0</t>
  </si>
  <si>
    <t>MP23I001</t>
  </si>
  <si>
    <t>MP23I002</t>
  </si>
  <si>
    <t>MP23I003</t>
  </si>
  <si>
    <t>MP23I006</t>
  </si>
  <si>
    <t>MP23I009</t>
  </si>
  <si>
    <t>MP23I012</t>
  </si>
  <si>
    <t>MP23I024</t>
  </si>
  <si>
    <t>MP23I036</t>
  </si>
  <si>
    <t>MP23I048</t>
  </si>
  <si>
    <t>MP23I096</t>
  </si>
  <si>
    <t>MP23I144</t>
  </si>
  <si>
    <t>MP23I192</t>
  </si>
  <si>
    <t>MP23I384</t>
  </si>
  <si>
    <t>MP23J0</t>
  </si>
  <si>
    <t>MP23J001</t>
  </si>
  <si>
    <t>MP23J002</t>
  </si>
  <si>
    <t>MP23J003</t>
  </si>
  <si>
    <t>MP23J006</t>
  </si>
  <si>
    <t>MP23J009</t>
  </si>
  <si>
    <t>MP23J012</t>
  </si>
  <si>
    <t>MP23J024</t>
  </si>
  <si>
    <t>MP23J036</t>
  </si>
  <si>
    <t>MP23J048</t>
  </si>
  <si>
    <t>MP23J096</t>
  </si>
  <si>
    <t>MP23J144</t>
  </si>
  <si>
    <t>MP23J192</t>
  </si>
  <si>
    <t>MP23J384</t>
  </si>
  <si>
    <t>MP23K0</t>
  </si>
  <si>
    <t>MP23K001</t>
  </si>
  <si>
    <t>MP23K002</t>
  </si>
  <si>
    <t>MP23K003</t>
  </si>
  <si>
    <t>MP23K006</t>
  </si>
  <si>
    <t>MP23K009</t>
  </si>
  <si>
    <t>MP23K012</t>
  </si>
  <si>
    <t>MP23K024</t>
  </si>
  <si>
    <t>MP23K036</t>
  </si>
  <si>
    <t>MP23K048</t>
  </si>
  <si>
    <t>MP23K096</t>
  </si>
  <si>
    <t>MP23K144</t>
  </si>
  <si>
    <t>MP23K192</t>
  </si>
  <si>
    <t>MP23K384</t>
  </si>
  <si>
    <t>MP23L0</t>
  </si>
  <si>
    <t>MP23L001</t>
  </si>
  <si>
    <t>MP23L002</t>
  </si>
  <si>
    <t>MP23L003</t>
  </si>
  <si>
    <t>MP23L006</t>
  </si>
  <si>
    <t>MP23L009</t>
  </si>
  <si>
    <t>MP23L012</t>
  </si>
  <si>
    <t>MP23L024</t>
  </si>
  <si>
    <t>MP23L036</t>
  </si>
  <si>
    <t>MP23L048</t>
  </si>
  <si>
    <t>MP23L096</t>
  </si>
  <si>
    <t>MP23L144</t>
  </si>
  <si>
    <t>MP23L192</t>
  </si>
  <si>
    <t>MP23L384</t>
  </si>
  <si>
    <t>MP24A0</t>
  </si>
  <si>
    <t>MP24A001</t>
  </si>
  <si>
    <t>MP24A002</t>
  </si>
  <si>
    <t>MP24A003</t>
  </si>
  <si>
    <t>MP24A006</t>
  </si>
  <si>
    <t>MP24A009</t>
  </si>
  <si>
    <t>MP24A012</t>
  </si>
  <si>
    <t>MP24A024</t>
  </si>
  <si>
    <t>MP24A036</t>
  </si>
  <si>
    <t>MP24A048</t>
  </si>
  <si>
    <t>MP24A096</t>
  </si>
  <si>
    <t>MP24A144</t>
  </si>
  <si>
    <t>MP24A192</t>
  </si>
  <si>
    <t>MP24A384</t>
  </si>
  <si>
    <t>MP24B0</t>
  </si>
  <si>
    <t>MP24B001</t>
  </si>
  <si>
    <t>MP24B002</t>
  </si>
  <si>
    <t>MP24B003</t>
  </si>
  <si>
    <t>MP24B006</t>
  </si>
  <si>
    <t>MP24B009</t>
  </si>
  <si>
    <t>MP24B012</t>
  </si>
  <si>
    <t>MP24B024</t>
  </si>
  <si>
    <t>MP24B036</t>
  </si>
  <si>
    <t>MP24B048</t>
  </si>
  <si>
    <t>MP24B096</t>
  </si>
  <si>
    <t>MP24B144</t>
  </si>
  <si>
    <t>MP24B192</t>
  </si>
  <si>
    <t>MP24B384</t>
  </si>
  <si>
    <t>MP24C0</t>
  </si>
  <si>
    <t>MP24C001</t>
  </si>
  <si>
    <t>MP24C002</t>
  </si>
  <si>
    <t>MP24C003</t>
  </si>
  <si>
    <t>MP24C004</t>
  </si>
  <si>
    <t>MP24C009</t>
  </si>
  <si>
    <t>MP24C012</t>
  </si>
  <si>
    <t>MP24C024</t>
  </si>
  <si>
    <t>MP24C034</t>
  </si>
  <si>
    <t>MP24C048</t>
  </si>
  <si>
    <t>MP6H009</t>
  </si>
  <si>
    <t>MP6H012</t>
  </si>
  <si>
    <t>MP6H024</t>
  </si>
  <si>
    <t>MP6H036</t>
  </si>
  <si>
    <t>MP6H048</t>
  </si>
  <si>
    <t>MP6H096</t>
  </si>
  <si>
    <t>MP6H144</t>
  </si>
  <si>
    <t>MP6H192</t>
  </si>
  <si>
    <t>MP6H384</t>
  </si>
  <si>
    <t>MP6I0</t>
  </si>
  <si>
    <t>MP6C034</t>
  </si>
  <si>
    <t>MP6C048</t>
  </si>
  <si>
    <t>MP6C094</t>
  </si>
  <si>
    <t>MP6C144</t>
  </si>
  <si>
    <t>MP6C192</t>
  </si>
  <si>
    <t>MP6C384</t>
  </si>
  <si>
    <t>MP6D0</t>
  </si>
  <si>
    <t>MP6D001</t>
  </si>
  <si>
    <t>MP6D002</t>
  </si>
  <si>
    <t>MP6D003</t>
  </si>
  <si>
    <t>MP6D006</t>
  </si>
  <si>
    <t>MP6D009</t>
  </si>
  <si>
    <t>MP6D012</t>
  </si>
  <si>
    <t>MP6D024</t>
  </si>
  <si>
    <t>MP6D036</t>
  </si>
  <si>
    <t>MP6D048</t>
  </si>
  <si>
    <t>MP6D096</t>
  </si>
  <si>
    <t>MP6D144</t>
  </si>
  <si>
    <t>MP6D192</t>
  </si>
  <si>
    <t>MP6D384</t>
  </si>
  <si>
    <t>MP6E0</t>
  </si>
  <si>
    <t>MP6E001</t>
  </si>
  <si>
    <t>MP6E002</t>
  </si>
  <si>
    <t>MP6E003</t>
  </si>
  <si>
    <t>MP6E006</t>
  </si>
  <si>
    <t>MP6E009</t>
  </si>
  <si>
    <t>MP6E012</t>
  </si>
  <si>
    <t>MP6E024</t>
  </si>
  <si>
    <t>MP6E036</t>
  </si>
  <si>
    <t>MP6E048</t>
  </si>
  <si>
    <t>MP6E096</t>
  </si>
  <si>
    <t>MP6E144</t>
  </si>
  <si>
    <t>MP6E192</t>
  </si>
  <si>
    <t>MP6E384</t>
  </si>
  <si>
    <t>MP6F0</t>
  </si>
  <si>
    <t>MP6F001</t>
  </si>
  <si>
    <t>MP6F002</t>
  </si>
  <si>
    <t>MP6F003</t>
  </si>
  <si>
    <t>MP6F006</t>
  </si>
  <si>
    <t>MP6F009</t>
  </si>
  <si>
    <t>MP6F012</t>
  </si>
  <si>
    <t>MP6F024</t>
  </si>
  <si>
    <t>MP6F036</t>
  </si>
  <si>
    <t>MP6F048</t>
  </si>
  <si>
    <t>MP6F096</t>
  </si>
  <si>
    <t>MP6F144</t>
  </si>
  <si>
    <t>MP6F192</t>
  </si>
  <si>
    <t>MP6F384</t>
  </si>
  <si>
    <t>MP6G0</t>
  </si>
  <si>
    <t>MP6G001</t>
  </si>
  <si>
    <t>MP6G002</t>
  </si>
  <si>
    <t>MP6G003</t>
  </si>
  <si>
    <t>MP6G004</t>
  </si>
  <si>
    <t>MP6G009</t>
  </si>
  <si>
    <t>MP6G012</t>
  </si>
  <si>
    <t>MP6G024</t>
  </si>
  <si>
    <t>MP6G034</t>
  </si>
  <si>
    <t>MP6G048</t>
  </si>
  <si>
    <t>MP6G094</t>
  </si>
  <si>
    <t>MP6G144</t>
  </si>
  <si>
    <t>MP6G192</t>
  </si>
  <si>
    <t>MP6G384</t>
  </si>
  <si>
    <t>MP6H0</t>
  </si>
  <si>
    <t>MP6H001</t>
  </si>
  <si>
    <t>MP6H002</t>
  </si>
  <si>
    <t>MP6H003</t>
  </si>
  <si>
    <t>MP6H006</t>
  </si>
  <si>
    <t>MP19L036</t>
  </si>
  <si>
    <t>MP19L048</t>
  </si>
  <si>
    <t>MP19L096</t>
  </si>
  <si>
    <t>MP19L144</t>
  </si>
  <si>
    <t>MP19L192</t>
  </si>
  <si>
    <t>MP19L384</t>
  </si>
  <si>
    <t>MP20A0</t>
  </si>
  <si>
    <t>MP20A001</t>
  </si>
  <si>
    <t>MP20A002</t>
  </si>
  <si>
    <t>MP20A003</t>
  </si>
  <si>
    <t>MP20A006</t>
  </si>
  <si>
    <t>MP20A009</t>
  </si>
  <si>
    <t>MP20A012</t>
  </si>
  <si>
    <t>MP20A024</t>
  </si>
  <si>
    <t>MP20A036</t>
  </si>
  <si>
    <t>MP20A048</t>
  </si>
  <si>
    <t>MP20A096</t>
  </si>
  <si>
    <t>MP20A144</t>
  </si>
  <si>
    <t>MP20A192</t>
  </si>
  <si>
    <t>MP20A384</t>
  </si>
  <si>
    <t>MP20B0</t>
  </si>
  <si>
    <t>MP20B001</t>
  </si>
  <si>
    <t>MP20B002</t>
  </si>
  <si>
    <t>MP20B003</t>
  </si>
  <si>
    <t>MP20B006</t>
  </si>
  <si>
    <t>MP20B009</t>
  </si>
  <si>
    <t>MP20B012</t>
  </si>
  <si>
    <t>MP20B024</t>
  </si>
  <si>
    <t>MP20B036</t>
  </si>
  <si>
    <t>MP20B048</t>
  </si>
  <si>
    <t>MP20B096</t>
  </si>
  <si>
    <t>MP20B144</t>
  </si>
  <si>
    <t>MP20B192</t>
  </si>
  <si>
    <t>MP20B384</t>
  </si>
  <si>
    <t>MP20C0</t>
  </si>
  <si>
    <t>MP20C001</t>
  </si>
  <si>
    <t>MP20C002</t>
  </si>
  <si>
    <t>MP20C003</t>
  </si>
  <si>
    <t>MP20C004</t>
  </si>
  <si>
    <t>MP20C009</t>
  </si>
  <si>
    <t>MP20C012</t>
  </si>
  <si>
    <t>MP20C024</t>
  </si>
  <si>
    <t>MP20C034</t>
  </si>
  <si>
    <t>MP20C048</t>
  </si>
  <si>
    <t>MP20C094</t>
  </si>
  <si>
    <t>MP20C144</t>
  </si>
  <si>
    <t>MP20C192</t>
  </si>
  <si>
    <t>MP20C384</t>
  </si>
  <si>
    <t>MP20D0</t>
  </si>
  <si>
    <t>MP20D001</t>
  </si>
  <si>
    <t>MP20D002</t>
  </si>
  <si>
    <t>MP20D003</t>
  </si>
  <si>
    <t>MP20D006</t>
  </si>
  <si>
    <t>MP20D009</t>
  </si>
  <si>
    <t>MP20D012</t>
  </si>
  <si>
    <t>MP20D024</t>
  </si>
  <si>
    <t>MP20D036</t>
  </si>
  <si>
    <t>MP20D048</t>
  </si>
  <si>
    <t>MP20D096</t>
  </si>
  <si>
    <t>MP20D144</t>
  </si>
  <si>
    <t>MP20D192</t>
  </si>
  <si>
    <t>MP20D384</t>
  </si>
  <si>
    <t>MP20E0</t>
  </si>
  <si>
    <t>MP20E001</t>
  </si>
  <si>
    <t>MP20E002</t>
  </si>
  <si>
    <t>MP20E003</t>
  </si>
  <si>
    <t>MP20E006</t>
  </si>
  <si>
    <t>MP20E009</t>
  </si>
  <si>
    <t>MP20E012</t>
  </si>
  <si>
    <t>MP20E024</t>
  </si>
  <si>
    <t>MP20E036</t>
  </si>
  <si>
    <t>MP20E048</t>
  </si>
  <si>
    <t>MP20E096</t>
  </si>
  <si>
    <t>MP20E144</t>
  </si>
  <si>
    <t>MP20E192</t>
  </si>
  <si>
    <t>MP20E384</t>
  </si>
  <si>
    <t>MP20F0</t>
  </si>
  <si>
    <t>MP20F001</t>
  </si>
  <si>
    <t>MP20F002</t>
  </si>
  <si>
    <t>MP20F003</t>
  </si>
  <si>
    <t>MP20F006</t>
  </si>
  <si>
    <t>MP20F009</t>
  </si>
  <si>
    <t>MP20F012</t>
  </si>
  <si>
    <t>MP20F024</t>
  </si>
  <si>
    <t>MP20F036</t>
  </si>
  <si>
    <t>MP20F048</t>
  </si>
  <si>
    <t>MP20F096</t>
  </si>
  <si>
    <t>MP20F144</t>
  </si>
  <si>
    <t>MP20F192</t>
  </si>
  <si>
    <t>MP20F384</t>
  </si>
  <si>
    <t>MP20G0</t>
  </si>
  <si>
    <t>MP20G001</t>
  </si>
  <si>
    <t>MP20G002</t>
  </si>
  <si>
    <t>MP20G003</t>
  </si>
  <si>
    <t>MP20G004</t>
  </si>
  <si>
    <t>MP20G009</t>
  </si>
  <si>
    <t>MP20G012</t>
  </si>
  <si>
    <t>MP20G024</t>
  </si>
  <si>
    <t>MP20G034</t>
  </si>
  <si>
    <t>MP20G048</t>
  </si>
  <si>
    <t>MP20G094</t>
  </si>
  <si>
    <t>MP20G144</t>
  </si>
  <si>
    <t>MP20G192</t>
  </si>
  <si>
    <t>MP20G384</t>
  </si>
  <si>
    <t>MP20H0</t>
  </si>
  <si>
    <t>MP20H001</t>
  </si>
  <si>
    <t>MP20H002</t>
  </si>
  <si>
    <t>MP20H003</t>
  </si>
  <si>
    <t>MP20H006</t>
  </si>
  <si>
    <t>MP20H009</t>
  </si>
  <si>
    <t>MP20H012</t>
  </si>
  <si>
    <t>MP20H024</t>
  </si>
  <si>
    <t>MP20H036</t>
  </si>
  <si>
    <t>MP20H048</t>
  </si>
  <si>
    <t>MP20H096</t>
  </si>
  <si>
    <t>MP20H144</t>
  </si>
  <si>
    <t>MP20H192</t>
  </si>
  <si>
    <t>MP20H384</t>
  </si>
  <si>
    <t>MP20I0</t>
  </si>
  <si>
    <t>MP20I001</t>
  </si>
  <si>
    <t>MP20I002</t>
  </si>
  <si>
    <t>MP20I003</t>
  </si>
  <si>
    <t>MP20I006</t>
  </si>
  <si>
    <t>MP20I009</t>
  </si>
  <si>
    <t>MP20I012</t>
  </si>
  <si>
    <t>MP20I024</t>
  </si>
  <si>
    <t>MP20I036</t>
  </si>
  <si>
    <t>MP20I048</t>
  </si>
  <si>
    <t>MP20I096</t>
  </si>
  <si>
    <t>MP20I144</t>
  </si>
  <si>
    <t>MP20I192</t>
  </si>
  <si>
    <t>MP20I384</t>
  </si>
  <si>
    <t>MP20J0</t>
  </si>
  <si>
    <t>MP20J001</t>
  </si>
  <si>
    <t>MP20J002</t>
  </si>
  <si>
    <t>MP20J003</t>
  </si>
  <si>
    <t>MP20J006</t>
  </si>
  <si>
    <t>MP20J009</t>
  </si>
  <si>
    <t>MP20J012</t>
  </si>
  <si>
    <t>MP20J024</t>
  </si>
  <si>
    <t>MP20J036</t>
  </si>
  <si>
    <t>MP20J048</t>
  </si>
  <si>
    <t>MP20J096</t>
  </si>
  <si>
    <t>MP20J144</t>
  </si>
  <si>
    <t>MP20J192</t>
  </si>
  <si>
    <t>MP20J384</t>
  </si>
  <si>
    <t>MP20K0</t>
  </si>
  <si>
    <t>MP20K001</t>
  </si>
  <si>
    <t>MP20K002</t>
  </si>
  <si>
    <t>MP20K003</t>
  </si>
  <si>
    <t>MP20K006</t>
  </si>
  <si>
    <t>MP7F012</t>
  </si>
  <si>
    <t>MP7F024</t>
  </si>
  <si>
    <t>MP7F036</t>
  </si>
  <si>
    <t>MP7F048</t>
  </si>
  <si>
    <t>MP7F096</t>
  </si>
  <si>
    <t>MP7F144</t>
  </si>
  <si>
    <t>MP7F192</t>
  </si>
  <si>
    <t>MP7F384</t>
  </si>
  <si>
    <t>MP7G0</t>
  </si>
  <si>
    <t>MP7G001</t>
  </si>
  <si>
    <t>MP7G002</t>
  </si>
  <si>
    <t>MP7G003</t>
  </si>
  <si>
    <t>MP7G004</t>
  </si>
  <si>
    <t>MP7G009</t>
  </si>
  <si>
    <t>MP7G012</t>
  </si>
  <si>
    <t>MP7G024</t>
  </si>
  <si>
    <t>MP7G034</t>
  </si>
  <si>
    <t>MP7G048</t>
  </si>
  <si>
    <t>MP7G094</t>
  </si>
  <si>
    <t>MP7G144</t>
  </si>
  <si>
    <t>MP7G192</t>
  </si>
  <si>
    <t>MP7G384</t>
  </si>
  <si>
    <t>MP7H0</t>
  </si>
  <si>
    <t>MP7H001</t>
  </si>
  <si>
    <t>MP7H002</t>
  </si>
  <si>
    <t>MP7H003</t>
  </si>
  <si>
    <t>MP7H006</t>
  </si>
  <si>
    <t>MP7H009</t>
  </si>
  <si>
    <t>MP7H012</t>
  </si>
  <si>
    <t>MP7H024</t>
  </si>
  <si>
    <t>MP7H036</t>
  </si>
  <si>
    <t>MP7H048</t>
  </si>
  <si>
    <t>MP7H096</t>
  </si>
  <si>
    <t>MP7H144</t>
  </si>
  <si>
    <t>MP7H192</t>
  </si>
  <si>
    <t>MP7H384</t>
  </si>
  <si>
    <t>MP7I0</t>
  </si>
  <si>
    <t>MP7I001</t>
  </si>
  <si>
    <t>MP7I002</t>
  </si>
  <si>
    <t>MP7I003</t>
  </si>
  <si>
    <t>MP7I006</t>
  </si>
  <si>
    <t>MP7I009</t>
  </si>
  <si>
    <t>MP7I012</t>
  </si>
  <si>
    <t>MP7I024</t>
  </si>
  <si>
    <t>MP7I036</t>
  </si>
  <si>
    <t>MP7I048</t>
  </si>
  <si>
    <t>MP7I096</t>
  </si>
  <si>
    <t>MP7I144</t>
  </si>
  <si>
    <t>MP7I192</t>
  </si>
  <si>
    <t>MP7I384</t>
  </si>
  <si>
    <t>MP7J0</t>
  </si>
  <si>
    <t>MP7J001</t>
  </si>
  <si>
    <t>MP7J002</t>
  </si>
  <si>
    <t>MP7J003</t>
  </si>
  <si>
    <t>MP7J006</t>
  </si>
  <si>
    <t>MP7J009</t>
  </si>
  <si>
    <t>MP7J012</t>
  </si>
  <si>
    <t>MP7J024</t>
  </si>
  <si>
    <t>MP7J036</t>
  </si>
  <si>
    <t>MP24I003</t>
  </si>
  <si>
    <t>MP24I006</t>
  </si>
  <si>
    <t>MP24I009</t>
  </si>
  <si>
    <t>MP24I012</t>
  </si>
  <si>
    <t>MP24I024</t>
  </si>
  <si>
    <t>MP24I036</t>
  </si>
  <si>
    <t>MP24I048</t>
  </si>
  <si>
    <t>MP24I096</t>
  </si>
  <si>
    <t>MP24I144</t>
  </si>
  <si>
    <t>MP24I192</t>
  </si>
  <si>
    <t>MP24I384</t>
  </si>
  <si>
    <t>MP24J0</t>
  </si>
  <si>
    <t>MP24J001</t>
  </si>
  <si>
    <t>MP24J002</t>
  </si>
  <si>
    <t>MP24J003</t>
  </si>
  <si>
    <t>MP24J006</t>
  </si>
  <si>
    <t>MP24J009</t>
  </si>
  <si>
    <t>MP24J012</t>
  </si>
  <si>
    <t>MP24J024</t>
  </si>
  <si>
    <t>MP24J036</t>
  </si>
  <si>
    <t>MP24J048</t>
  </si>
  <si>
    <t>MP24J096</t>
  </si>
  <si>
    <t>MP24J144</t>
  </si>
  <si>
    <t>MP24J192</t>
  </si>
  <si>
    <t>MP24J384</t>
  </si>
  <si>
    <t>MP24K0</t>
  </si>
  <si>
    <t>MP24K001</t>
  </si>
  <si>
    <t>MP24K002</t>
  </si>
  <si>
    <t>MP24K003</t>
  </si>
  <si>
    <t>MP24K006</t>
  </si>
  <si>
    <t>MP24K009</t>
  </si>
  <si>
    <t>MP24K012</t>
  </si>
  <si>
    <t>MP11G004</t>
  </si>
  <si>
    <t>MP11G009</t>
  </si>
  <si>
    <t>MP11G012</t>
  </si>
  <si>
    <t>MP11G024</t>
  </si>
  <si>
    <t>MP11G034</t>
  </si>
  <si>
    <t>MP11G048</t>
  </si>
  <si>
    <t>MP11G094</t>
  </si>
  <si>
    <t>MP11G144</t>
  </si>
  <si>
    <t>MP11G192</t>
  </si>
  <si>
    <t>MP11G384</t>
  </si>
  <si>
    <t>MP11H0</t>
  </si>
  <si>
    <t>MP11H001</t>
  </si>
  <si>
    <t>MP11H002</t>
  </si>
  <si>
    <t>MP11H003</t>
  </si>
  <si>
    <t>MP11H006</t>
  </si>
  <si>
    <t>MP7L144</t>
  </si>
  <si>
    <t>MP24K024</t>
  </si>
  <si>
    <t>MP24K036</t>
  </si>
  <si>
    <t>MP24K048</t>
  </si>
  <si>
    <t>MP24K096</t>
  </si>
  <si>
    <t>MP24K144</t>
  </si>
  <si>
    <t>MP24K192</t>
  </si>
  <si>
    <t>MP24K384</t>
  </si>
  <si>
    <t>MP24L0</t>
  </si>
  <si>
    <t>MP24L001</t>
  </si>
  <si>
    <t>MP24L002</t>
  </si>
  <si>
    <t>MP24L003</t>
  </si>
  <si>
    <t>MP24L006</t>
  </si>
  <si>
    <t>MP24L009</t>
  </si>
  <si>
    <t>MP24L012</t>
  </si>
  <si>
    <t>MP24L024</t>
  </si>
  <si>
    <t>MP24L036</t>
  </si>
  <si>
    <t>MP24L048</t>
  </si>
  <si>
    <t>MP24L096</t>
  </si>
  <si>
    <t>MP24L144</t>
  </si>
  <si>
    <t>MP24L192</t>
  </si>
  <si>
    <t>MP24L384</t>
  </si>
  <si>
    <t>MP25A0</t>
  </si>
  <si>
    <t>MP25A001</t>
  </si>
  <si>
    <t>MP25A002</t>
  </si>
  <si>
    <t>MP25A003</t>
  </si>
  <si>
    <t>MP25A006</t>
  </si>
  <si>
    <t>MP25A009</t>
  </si>
  <si>
    <t>MP25A012</t>
  </si>
  <si>
    <t>MP25A024</t>
  </si>
  <si>
    <t>MP25A036</t>
  </si>
  <si>
    <t>MP25A048</t>
  </si>
  <si>
    <t>MP25A096</t>
  </si>
  <si>
    <t>MP25A144</t>
  </si>
  <si>
    <t>MP25A192</t>
  </si>
  <si>
    <t>MP25A384</t>
  </si>
  <si>
    <t>MP25B0</t>
  </si>
  <si>
    <t>MP25B001</t>
  </si>
  <si>
    <t>MP25B002</t>
  </si>
  <si>
    <t>MP25B003</t>
  </si>
  <si>
    <t>MP25B006</t>
  </si>
  <si>
    <t>MP25B009</t>
  </si>
  <si>
    <t>MP25B012</t>
  </si>
  <si>
    <t>MP25B024</t>
  </si>
  <si>
    <t>MP25B036</t>
  </si>
  <si>
    <t>MP25B048</t>
  </si>
  <si>
    <t>MP25B096</t>
  </si>
  <si>
    <t>MP25B144</t>
  </si>
  <si>
    <t>MP25B192</t>
  </si>
  <si>
    <t>MP25B384</t>
  </si>
  <si>
    <t>MP25C0</t>
  </si>
  <si>
    <t>MP25C001</t>
  </si>
  <si>
    <t>MP25C002</t>
  </si>
  <si>
    <t>MP25C003</t>
  </si>
  <si>
    <t>MP25C004</t>
  </si>
  <si>
    <t>MP25C009</t>
  </si>
  <si>
    <t>MP25C012</t>
  </si>
  <si>
    <t>MP25C024</t>
  </si>
  <si>
    <t>MP25C034</t>
  </si>
  <si>
    <t>MP25C048</t>
  </si>
  <si>
    <t>MP25C094</t>
  </si>
  <si>
    <t>MP25C144</t>
  </si>
  <si>
    <t>MP25C192</t>
  </si>
  <si>
    <t>MP25C384</t>
  </si>
  <si>
    <t>MP25D0</t>
  </si>
  <si>
    <t>MP25D001</t>
  </si>
  <si>
    <t>MP25D002</t>
  </si>
  <si>
    <t>MP25D003</t>
  </si>
  <si>
    <t>MP25D006</t>
  </si>
  <si>
    <t>MP25D009</t>
  </si>
  <si>
    <t>MP25D012</t>
  </si>
  <si>
    <t>MP25D024</t>
  </si>
  <si>
    <t>MP25D036</t>
  </si>
  <si>
    <t>MP12J012</t>
  </si>
  <si>
    <t>MP12J024</t>
  </si>
  <si>
    <t>MP12J036</t>
  </si>
  <si>
    <t>MP12J048</t>
  </si>
  <si>
    <t>MP12J096</t>
  </si>
  <si>
    <t>MP12J144</t>
  </si>
  <si>
    <t>MP12J192</t>
  </si>
  <si>
    <t>MP12J384</t>
  </si>
  <si>
    <t>MP12K0</t>
  </si>
  <si>
    <t>MP12K001</t>
  </si>
  <si>
    <t>MP12K002</t>
  </si>
  <si>
    <t>MP12K003</t>
  </si>
  <si>
    <t>MP12K006</t>
  </si>
  <si>
    <t>MP12K009</t>
  </si>
  <si>
    <t>MP12K012</t>
  </si>
  <si>
    <t>MP12K024</t>
  </si>
  <si>
    <t>MP12K036</t>
  </si>
  <si>
    <t>MP12K048</t>
  </si>
  <si>
    <t>MP12K096</t>
  </si>
  <si>
    <t>MP12K144</t>
  </si>
  <si>
    <t>MP12K192</t>
  </si>
  <si>
    <t>MP12K384</t>
  </si>
  <si>
    <t>MP12L0</t>
  </si>
  <si>
    <t>MP12L001</t>
  </si>
  <si>
    <t>MP12L002</t>
  </si>
  <si>
    <t>MP12L003</t>
  </si>
  <si>
    <t>MP12L006</t>
  </si>
  <si>
    <t>MP12L009</t>
  </si>
  <si>
    <t>MP12L012</t>
  </si>
  <si>
    <t>MP12L024</t>
  </si>
  <si>
    <t>MP12L036</t>
  </si>
  <si>
    <t>MP12L048</t>
  </si>
  <si>
    <t>MP12L096</t>
  </si>
  <si>
    <t>MP12L144</t>
  </si>
  <si>
    <t>MP12L192</t>
  </si>
  <si>
    <t>MP12L384</t>
  </si>
  <si>
    <t>MP13A0</t>
  </si>
  <si>
    <t>MP13A001</t>
  </si>
  <si>
    <t>MP13A002</t>
  </si>
  <si>
    <t>MP13A003</t>
  </si>
  <si>
    <t>MP13A006</t>
  </si>
  <si>
    <t>MP13A009</t>
  </si>
  <si>
    <t>MP13A012</t>
  </si>
  <si>
    <t>MP13A024</t>
  </si>
  <si>
    <t>MP13A036</t>
  </si>
  <si>
    <t>MP13A048</t>
  </si>
  <si>
    <t>MP13A096</t>
  </si>
  <si>
    <t>MP13A144</t>
  </si>
  <si>
    <t>MP13A192</t>
  </si>
  <si>
    <t>MP13A384</t>
  </si>
  <si>
    <t>MP13B0</t>
  </si>
  <si>
    <t>MP13B001</t>
  </si>
  <si>
    <t>MP13B002</t>
  </si>
  <si>
    <t>MP13B003</t>
  </si>
  <si>
    <t>MP13B006</t>
  </si>
  <si>
    <t>MP13B009</t>
  </si>
  <si>
    <t>MP13B012</t>
  </si>
  <si>
    <t>MP13B024</t>
  </si>
  <si>
    <t>MP26G094</t>
  </si>
  <si>
    <t>MP26G144</t>
  </si>
  <si>
    <t>MP26G192</t>
  </si>
  <si>
    <t>MP26G384</t>
  </si>
  <si>
    <t>MP26H0</t>
  </si>
  <si>
    <t>MP26H001</t>
  </si>
  <si>
    <t>MP26H002</t>
  </si>
  <si>
    <t>MP26H003</t>
  </si>
  <si>
    <t>MP26H006</t>
  </si>
  <si>
    <t>MP26H009</t>
  </si>
  <si>
    <t>MP26H012</t>
  </si>
  <si>
    <t>MP26H024</t>
  </si>
  <si>
    <t>MP26H036</t>
  </si>
  <si>
    <t>MP26H048</t>
  </si>
  <si>
    <t>MP26H096</t>
  </si>
  <si>
    <t>MP26H144</t>
  </si>
  <si>
    <t>MP26H192</t>
  </si>
  <si>
    <t>MP26H384</t>
  </si>
  <si>
    <t>MP26I0</t>
  </si>
  <si>
    <t>MP26I001</t>
  </si>
  <si>
    <t>MP26I002</t>
  </si>
  <si>
    <t>MP26I003</t>
  </si>
  <si>
    <t>MP26I006</t>
  </si>
  <si>
    <t>MP26I009</t>
  </si>
  <si>
    <t>MP26I012</t>
  </si>
  <si>
    <t>MP26I024</t>
  </si>
  <si>
    <t>MP26I036</t>
  </si>
  <si>
    <t>MP26I048</t>
  </si>
  <si>
    <t>MP26I096</t>
  </si>
  <si>
    <t>MP26I144</t>
  </si>
  <si>
    <t>MP26I192</t>
  </si>
  <si>
    <t>MP26I384</t>
  </si>
  <si>
    <t>MP26J0</t>
  </si>
  <si>
    <t>MP26J001</t>
  </si>
  <si>
    <t>MP26J002</t>
  </si>
  <si>
    <t>MP26J003</t>
  </si>
  <si>
    <t>MP26J006</t>
  </si>
  <si>
    <t>MP26J009</t>
  </si>
  <si>
    <t>MP26J012</t>
  </si>
  <si>
    <t>MP26J024</t>
  </si>
  <si>
    <t>MP26J036</t>
  </si>
  <si>
    <t>MP26J048</t>
  </si>
  <si>
    <t>MP26J096</t>
  </si>
  <si>
    <t>MP26J144</t>
  </si>
  <si>
    <t>MP9L048</t>
  </si>
  <si>
    <t>MP9L096</t>
  </si>
  <si>
    <t>MP9L144</t>
  </si>
  <si>
    <t>MP9L192</t>
  </si>
  <si>
    <t>MP9L384</t>
  </si>
  <si>
    <t>MP10A0</t>
  </si>
  <si>
    <t>MP10A001</t>
  </si>
  <si>
    <t>MP10A002</t>
  </si>
  <si>
    <t>MP10A003</t>
  </si>
  <si>
    <t>MP10A006</t>
  </si>
  <si>
    <t>MP10A009</t>
  </si>
  <si>
    <t>MP10A012</t>
  </si>
  <si>
    <t>MP10A024</t>
  </si>
  <si>
    <t>MP10A036</t>
  </si>
  <si>
    <t>MP10A048</t>
  </si>
  <si>
    <t>MP10A096</t>
  </si>
  <si>
    <t>MP10A144</t>
  </si>
  <si>
    <t>MP10A192</t>
  </si>
  <si>
    <t>MP10A384</t>
  </si>
  <si>
    <t>MP27A0</t>
  </si>
  <si>
    <t>MP27A001</t>
  </si>
  <si>
    <t>MP27A002</t>
  </si>
  <si>
    <t>MP27A003</t>
  </si>
  <si>
    <t>MP27A006</t>
  </si>
  <si>
    <t>MP27A009</t>
  </si>
  <si>
    <t>MP27A012</t>
  </si>
  <si>
    <t>MP27A024</t>
  </si>
  <si>
    <t>MP27A036</t>
  </si>
  <si>
    <t>MP27A048</t>
  </si>
  <si>
    <t>MP27A096</t>
  </si>
  <si>
    <t>MP27A144</t>
  </si>
  <si>
    <t>MP27A192</t>
  </si>
  <si>
    <t>MP27A384</t>
  </si>
  <si>
    <t>MP27B0</t>
  </si>
  <si>
    <t>MP27B001</t>
  </si>
  <si>
    <t>MP27B002</t>
  </si>
  <si>
    <t>MP27B003</t>
  </si>
  <si>
    <t>MP27B006</t>
  </si>
  <si>
    <t>MP27B009</t>
  </si>
  <si>
    <t>MP27B012</t>
  </si>
  <si>
    <t>MP27B024</t>
  </si>
  <si>
    <t>MP27B036</t>
  </si>
  <si>
    <t>MP27B048</t>
  </si>
  <si>
    <t>MP27B096</t>
  </si>
  <si>
    <t>MP27B144</t>
  </si>
  <si>
    <t>MP27B192</t>
  </si>
  <si>
    <t>MP27B384</t>
  </si>
  <si>
    <t>MP27C0</t>
  </si>
  <si>
    <t>MP27C001</t>
  </si>
  <si>
    <t>MP27C002</t>
  </si>
  <si>
    <t>MP27C003</t>
  </si>
  <si>
    <t>MP27C004</t>
  </si>
  <si>
    <t>MP27C009</t>
  </si>
  <si>
    <t>MP27C012</t>
  </si>
  <si>
    <t>MP27C024</t>
  </si>
  <si>
    <t>MP27C034</t>
  </si>
  <si>
    <t>MP27C048</t>
  </si>
  <si>
    <t>MP27C094</t>
  </si>
  <si>
    <t>MP27C144</t>
  </si>
  <si>
    <t>MP27C192</t>
  </si>
  <si>
    <t>MP27C384</t>
  </si>
  <si>
    <t>MP27D0</t>
  </si>
  <si>
    <t>MP27D001</t>
  </si>
  <si>
    <t>MP27D002</t>
  </si>
  <si>
    <t>MP27D003</t>
  </si>
  <si>
    <t>MP27D006</t>
  </si>
  <si>
    <t>MP27D009</t>
  </si>
  <si>
    <t>MP27D012</t>
  </si>
  <si>
    <t>MP27D024</t>
  </si>
  <si>
    <t>MP27D036</t>
  </si>
  <si>
    <t>MP27D048</t>
  </si>
  <si>
    <t>MP27D096</t>
  </si>
  <si>
    <t>MP27D144</t>
  </si>
  <si>
    <t>MP27D192</t>
  </si>
  <si>
    <t>MP27D384</t>
  </si>
  <si>
    <t>MP27E0</t>
  </si>
  <si>
    <t>MP27E001</t>
  </si>
  <si>
    <t>MP27E002</t>
  </si>
  <si>
    <t>MP27E003</t>
  </si>
  <si>
    <t>MP27E006</t>
  </si>
  <si>
    <t>MP27E009</t>
  </si>
  <si>
    <t>MP27E012</t>
  </si>
  <si>
    <t>MP27E024</t>
  </si>
  <si>
    <t>MP27E036</t>
  </si>
  <si>
    <t>MP27E048</t>
  </si>
  <si>
    <t>MP27E096</t>
  </si>
  <si>
    <t>MP27E144</t>
  </si>
  <si>
    <t>MP27E192</t>
  </si>
  <si>
    <t>MP27E384</t>
  </si>
  <si>
    <t>MP27F0</t>
  </si>
  <si>
    <t>MP27F001</t>
  </si>
  <si>
    <t>MP27F002</t>
  </si>
  <si>
    <t>MP27F003</t>
  </si>
  <si>
    <t>MP27F006</t>
  </si>
  <si>
    <t>MP27F009</t>
  </si>
  <si>
    <t>MP27F012</t>
  </si>
  <si>
    <t>MP27F024</t>
  </si>
  <si>
    <t>MP27F036</t>
  </si>
  <si>
    <t>MP27F048</t>
  </si>
  <si>
    <t>MP27F096</t>
  </si>
  <si>
    <t>MP27F144</t>
  </si>
  <si>
    <t>MP27F192</t>
  </si>
  <si>
    <t>MP27F384</t>
  </si>
  <si>
    <t>MP27G0</t>
  </si>
  <si>
    <t>MP27G001</t>
  </si>
  <si>
    <t>MP27G002</t>
  </si>
  <si>
    <t>MP27G003</t>
  </si>
  <si>
    <t>MP27G004</t>
  </si>
  <si>
    <t>MP27G009</t>
  </si>
  <si>
    <t>MP27G012</t>
  </si>
  <si>
    <t>MP27G024</t>
  </si>
  <si>
    <t>MP27G034</t>
  </si>
  <si>
    <t>MP27G048</t>
  </si>
  <si>
    <t>MP27G094</t>
  </si>
  <si>
    <t>MP27G144</t>
  </si>
  <si>
    <t>MP27G192</t>
  </si>
  <si>
    <t>MP27G384</t>
  </si>
  <si>
    <t>MP27H0</t>
  </si>
  <si>
    <t>MP27H001</t>
  </si>
  <si>
    <t>MP27H002</t>
  </si>
  <si>
    <t>MP27H003</t>
  </si>
  <si>
    <t>MP27H006</t>
  </si>
  <si>
    <t>MP27H009</t>
  </si>
  <si>
    <t>MP27H012</t>
  </si>
  <si>
    <t>MP27H024</t>
  </si>
  <si>
    <t>MP27H036</t>
  </si>
  <si>
    <t>MP27H048</t>
  </si>
  <si>
    <t>MP27H096</t>
  </si>
  <si>
    <t>MP27H144</t>
  </si>
  <si>
    <t>MP27H192</t>
  </si>
  <si>
    <t>MP27H384</t>
  </si>
  <si>
    <t>MP27I0</t>
  </si>
  <si>
    <t>MP27I001</t>
  </si>
  <si>
    <t>MP27I002</t>
  </si>
  <si>
    <t>MP27I003</t>
  </si>
  <si>
    <t>MP27I006</t>
  </si>
  <si>
    <t>MP27I009</t>
  </si>
  <si>
    <t>MP27I012</t>
  </si>
  <si>
    <t>MP27I024</t>
  </si>
  <si>
    <t>MP27I036</t>
  </si>
  <si>
    <t>MP27I048</t>
  </si>
  <si>
    <t>MP27I096</t>
  </si>
  <si>
    <t>MP27I144</t>
  </si>
  <si>
    <t>MP27I192</t>
  </si>
  <si>
    <t>MP27I384</t>
  </si>
  <si>
    <t>MP27J0</t>
  </si>
  <si>
    <t>MP27J001</t>
  </si>
  <si>
    <t>MP27J002</t>
  </si>
  <si>
    <t>MP27J003</t>
  </si>
  <si>
    <t>MP27J006</t>
  </si>
  <si>
    <t>MP27J009</t>
  </si>
  <si>
    <t>MP27J012</t>
  </si>
  <si>
    <t>MP27J024</t>
  </si>
  <si>
    <t>MP27J036</t>
  </si>
  <si>
    <t>MP27J048</t>
  </si>
  <si>
    <t>MP27J096</t>
  </si>
  <si>
    <t>MP27J144</t>
  </si>
  <si>
    <t>MP27J192</t>
  </si>
  <si>
    <t>MP27J384</t>
  </si>
  <si>
    <t>MP27K0</t>
  </si>
  <si>
    <t>MP27K001</t>
  </si>
  <si>
    <t>MP27K002</t>
  </si>
  <si>
    <t>MP27K003</t>
  </si>
  <si>
    <t>MP27K006</t>
  </si>
  <si>
    <t>MP27K009</t>
  </si>
  <si>
    <t>MP27K012</t>
  </si>
  <si>
    <t>MP27K024</t>
  </si>
  <si>
    <t>MP27K036</t>
  </si>
  <si>
    <t>MP27K048</t>
  </si>
  <si>
    <t>MP27K096</t>
  </si>
  <si>
    <t>MP27K144</t>
  </si>
  <si>
    <t>MP27K192</t>
  </si>
  <si>
    <t>MP27K384</t>
  </si>
  <si>
    <t>MP27L0</t>
  </si>
  <si>
    <t>MP27L001</t>
  </si>
  <si>
    <t>MP27L002</t>
  </si>
  <si>
    <t>MP27L003</t>
  </si>
  <si>
    <t>MP14I0</t>
  </si>
  <si>
    <t>MP14I001</t>
  </si>
  <si>
    <t>MP14I002</t>
  </si>
  <si>
    <t>MP14I003</t>
  </si>
  <si>
    <t>MP14I006</t>
  </si>
  <si>
    <t>MP14I009</t>
  </si>
  <si>
    <t>MP14I012</t>
  </si>
  <si>
    <t>MP14I024</t>
  </si>
  <si>
    <t>MP14I036</t>
  </si>
  <si>
    <t>MP14I048</t>
  </si>
  <si>
    <t>MP14I096</t>
  </si>
  <si>
    <t>MP14I144</t>
  </si>
  <si>
    <t>MP31E048</t>
  </si>
  <si>
    <t>MP31E096</t>
  </si>
  <si>
    <t>MP31E144</t>
  </si>
  <si>
    <t>MP31E192</t>
  </si>
  <si>
    <t>MP31E384</t>
  </si>
  <si>
    <t>MP31F0</t>
  </si>
  <si>
    <t>MP31F001</t>
  </si>
  <si>
    <t>MP31F002</t>
  </si>
  <si>
    <t>MP31F003</t>
  </si>
  <si>
    <t>MP31F006</t>
  </si>
  <si>
    <t>MP31F009</t>
  </si>
  <si>
    <t>MP31F012</t>
  </si>
  <si>
    <t>MP31F024</t>
  </si>
  <si>
    <t>MP31F036</t>
  </si>
  <si>
    <t>MP31F048</t>
  </si>
  <si>
    <t>MP31F096</t>
  </si>
  <si>
    <t>MP31F144</t>
  </si>
  <si>
    <t>MP31F192</t>
  </si>
  <si>
    <t>MP31F384</t>
  </si>
  <si>
    <t>MP31G0</t>
  </si>
  <si>
    <t>MP31G001</t>
  </si>
  <si>
    <t>MP31G002</t>
  </si>
  <si>
    <t>MP31G003</t>
  </si>
  <si>
    <t>MP31G004</t>
  </si>
  <si>
    <t>MP31G009</t>
  </si>
  <si>
    <t>MP31G012</t>
  </si>
  <si>
    <t>MP31G024</t>
  </si>
  <si>
    <t>MP31G034</t>
  </si>
  <si>
    <t>MP31G048</t>
  </si>
  <si>
    <t>MP31G094</t>
  </si>
  <si>
    <t>MP31G144</t>
  </si>
  <si>
    <t>MP31G192</t>
  </si>
  <si>
    <t>MP31G384</t>
  </si>
  <si>
    <t>MP31H0</t>
  </si>
  <si>
    <t>MP31H001</t>
  </si>
  <si>
    <t>MP31H002</t>
  </si>
  <si>
    <t>MP31H003</t>
  </si>
  <si>
    <t>MP31H006</t>
  </si>
  <si>
    <t>MP11A384</t>
  </si>
  <si>
    <t>MP11B0</t>
  </si>
  <si>
    <t>MP11B001</t>
  </si>
  <si>
    <t>MP11B002</t>
  </si>
  <si>
    <t>MP11B003</t>
  </si>
  <si>
    <t>MP11B006</t>
  </si>
  <si>
    <t>MP11B009</t>
  </si>
  <si>
    <t>MP11B012</t>
  </si>
  <si>
    <t>MP11B024</t>
  </si>
  <si>
    <t>MP11B036</t>
  </si>
  <si>
    <t>MP11B048</t>
  </si>
  <si>
    <t>MP11B096</t>
  </si>
  <si>
    <t>MP11B144</t>
  </si>
  <si>
    <t>MP27L006</t>
  </si>
  <si>
    <t>MP27L009</t>
  </si>
  <si>
    <t>MP27L012</t>
  </si>
  <si>
    <t>MP27L024</t>
  </si>
  <si>
    <t>MP27L036</t>
  </si>
  <si>
    <t>MP27L048</t>
  </si>
  <si>
    <t>MP27L096</t>
  </si>
  <si>
    <t>MP27L144</t>
  </si>
  <si>
    <t>MP27L192</t>
  </si>
  <si>
    <t>MP27L384</t>
  </si>
  <si>
    <t>MP28A0</t>
  </si>
  <si>
    <t>MP28A001</t>
  </si>
  <si>
    <t>MP28A002</t>
  </si>
  <si>
    <t>MP28A003</t>
  </si>
  <si>
    <t>MP24C094</t>
  </si>
  <si>
    <t>MP24C144</t>
  </si>
  <si>
    <t>MP24C192</t>
  </si>
  <si>
    <t>MP24C384</t>
  </si>
  <si>
    <t>MP24D0</t>
  </si>
  <si>
    <t>MP24D001</t>
  </si>
  <si>
    <t>MP24D002</t>
  </si>
  <si>
    <t>MP24D003</t>
  </si>
  <si>
    <t>MP24D006</t>
  </si>
  <si>
    <t>MP24D009</t>
  </si>
  <si>
    <t>MP24D012</t>
  </si>
  <si>
    <t>MP24D024</t>
  </si>
  <si>
    <t>MP24D036</t>
  </si>
  <si>
    <t>MP24D048</t>
  </si>
  <si>
    <t>MP24D096</t>
  </si>
  <si>
    <t>MP24D144</t>
  </si>
  <si>
    <t>MP24D192</t>
  </si>
  <si>
    <t>MP24D384</t>
  </si>
  <si>
    <t>MP24E0</t>
  </si>
  <si>
    <t>MP24E001</t>
  </si>
  <si>
    <t>MP24E002</t>
  </si>
  <si>
    <t>MP24E003</t>
  </si>
  <si>
    <t>MP24E006</t>
  </si>
  <si>
    <t>MP24E009</t>
  </si>
  <si>
    <t>MP24E012</t>
  </si>
  <si>
    <t>MP24E024</t>
  </si>
  <si>
    <t>MP24E036</t>
  </si>
  <si>
    <t>MP11B192</t>
  </si>
  <si>
    <t>MP11B384</t>
  </si>
  <si>
    <t>MP11C0</t>
  </si>
  <si>
    <t>MP11C001</t>
  </si>
  <si>
    <t>MP11C002</t>
  </si>
  <si>
    <t>MP11C003</t>
  </si>
  <si>
    <t>MP11C004</t>
  </si>
  <si>
    <t>MP11C009</t>
  </si>
  <si>
    <t>MP11C012</t>
  </si>
  <si>
    <t>MP11C024</t>
  </si>
  <si>
    <t>MP11C034</t>
  </si>
  <si>
    <t>MP11C048</t>
  </si>
  <si>
    <t>MP11C094</t>
  </si>
  <si>
    <t>MP11C144</t>
  </si>
  <si>
    <t>MP11C192</t>
  </si>
  <si>
    <t>MP11C384</t>
  </si>
  <si>
    <t>MP11D0</t>
  </si>
  <si>
    <t>MP11D001</t>
  </si>
  <si>
    <t>MP11D002</t>
  </si>
  <si>
    <t>MP11D003</t>
  </si>
  <si>
    <t>MP11D006</t>
  </si>
  <si>
    <t>MP11D009</t>
  </si>
  <si>
    <t>MP11D012</t>
  </si>
  <si>
    <t>MP11D024</t>
  </si>
  <si>
    <t>MP11D036</t>
  </si>
  <si>
    <t>MP11D048</t>
  </si>
  <si>
    <t>MP11D096</t>
  </si>
  <si>
    <t>MP11D144</t>
  </si>
  <si>
    <t>MP11D192</t>
  </si>
  <si>
    <t>MP11D384</t>
  </si>
  <si>
    <t>MP11E0</t>
  </si>
  <si>
    <t>MP11E001</t>
  </si>
  <si>
    <t>MP11E002</t>
  </si>
  <si>
    <t>MP11E003</t>
  </si>
  <si>
    <t>MP11E006</t>
  </si>
  <si>
    <t>MP11E009</t>
  </si>
  <si>
    <t>MP11E012</t>
  </si>
  <si>
    <t>MP11E024</t>
  </si>
  <si>
    <t>MP11E036</t>
  </si>
  <si>
    <t>MP11E048</t>
  </si>
  <si>
    <t>MP11E096</t>
  </si>
  <si>
    <t>MP11E144</t>
  </si>
  <si>
    <t>MP11E192</t>
  </si>
  <si>
    <t>MP11E384</t>
  </si>
  <si>
    <t>MP11F0</t>
  </si>
  <si>
    <t>MP11F001</t>
  </si>
  <si>
    <t>MP11F002</t>
  </si>
  <si>
    <t>MP11F003</t>
  </si>
  <si>
    <t>MP11F006</t>
  </si>
  <si>
    <t>MP11F009</t>
  </si>
  <si>
    <t>MP11F012</t>
  </si>
  <si>
    <t>MP11F024</t>
  </si>
  <si>
    <t>MP11F036</t>
  </si>
  <si>
    <t>MP11F048</t>
  </si>
  <si>
    <t>MP11F096</t>
  </si>
  <si>
    <t>MP11F144</t>
  </si>
  <si>
    <t>MP11F192</t>
  </si>
  <si>
    <t>MP11F384</t>
  </si>
  <si>
    <t>MP11G0</t>
  </si>
  <si>
    <t>MP11G001</t>
  </si>
  <si>
    <t>MP11G002</t>
  </si>
  <si>
    <t>MP11G003</t>
  </si>
  <si>
    <t>MP28C0</t>
  </si>
  <si>
    <t>MP28C001</t>
  </si>
  <si>
    <t>MP28C002</t>
  </si>
  <si>
    <t>MP28C003</t>
  </si>
  <si>
    <t>MP28C004</t>
  </si>
  <si>
    <t>MP28C009</t>
  </si>
  <si>
    <t>MP28C012</t>
  </si>
  <si>
    <t>MP28C024</t>
  </si>
  <si>
    <t>MP28C034</t>
  </si>
  <si>
    <t>MP28C048</t>
  </si>
  <si>
    <t>MP28C094</t>
  </si>
  <si>
    <t>MP28C144</t>
  </si>
  <si>
    <t>MP28C192</t>
  </si>
  <si>
    <t>MP28C384</t>
  </si>
  <si>
    <t>MP28D0</t>
  </si>
  <si>
    <t>MP28D001</t>
  </si>
  <si>
    <t>MP28D002</t>
  </si>
  <si>
    <t>MP28D003</t>
  </si>
  <si>
    <t>MP28D006</t>
  </si>
  <si>
    <t>MP28D009</t>
  </si>
  <si>
    <t>MP28D012</t>
  </si>
  <si>
    <t>MP28D024</t>
  </si>
  <si>
    <t>MP28D036</t>
  </si>
  <si>
    <t>MP28D048</t>
  </si>
  <si>
    <t>MP28D096</t>
  </si>
  <si>
    <t>MP28D144</t>
  </si>
  <si>
    <t>MP28D192</t>
  </si>
  <si>
    <t>MP28D384</t>
  </si>
  <si>
    <t>MP28E0</t>
  </si>
  <si>
    <t>MP28E001</t>
  </si>
  <si>
    <t>MP28E002</t>
  </si>
  <si>
    <t>MP28E003</t>
  </si>
  <si>
    <t>MP28E006</t>
  </si>
  <si>
    <t>MP15A144</t>
  </si>
  <si>
    <t>MP15A192</t>
  </si>
  <si>
    <t>MP15A384</t>
  </si>
  <si>
    <t>MP15B0</t>
  </si>
  <si>
    <t>MP15B001</t>
  </si>
  <si>
    <t>MP15B002</t>
  </si>
  <si>
    <t>MP15B003</t>
  </si>
  <si>
    <t>MP15B006</t>
  </si>
  <si>
    <t>MP15B009</t>
  </si>
  <si>
    <t>MP15B012</t>
  </si>
  <si>
    <t>MP15B024</t>
  </si>
  <si>
    <t>MP15B036</t>
  </si>
  <si>
    <t>MP15B048</t>
  </si>
  <si>
    <t>MP15B096</t>
  </si>
  <si>
    <t>MP15B144</t>
  </si>
  <si>
    <t>MP15B192</t>
  </si>
  <si>
    <t>MP15B384</t>
  </si>
  <si>
    <t>MP15C0</t>
  </si>
  <si>
    <t>MP15C001</t>
  </si>
  <si>
    <t>MP15C002</t>
  </si>
  <si>
    <t>MP15C003</t>
  </si>
  <si>
    <t>MP15C004</t>
  </si>
  <si>
    <t>MP15C009</t>
  </si>
  <si>
    <t>MP15C012</t>
  </si>
  <si>
    <t>MP15C024</t>
  </si>
  <si>
    <t>MP15C034</t>
  </si>
  <si>
    <t>MP15C048</t>
  </si>
  <si>
    <t>MP15C094</t>
  </si>
  <si>
    <t>MP15C144</t>
  </si>
  <si>
    <t>MP15C192</t>
  </si>
  <si>
    <t>MP15C384</t>
  </si>
  <si>
    <t>MP15D0</t>
  </si>
  <si>
    <t>MP15D001</t>
  </si>
  <si>
    <t>MP15D002</t>
  </si>
  <si>
    <t>MP15D003</t>
  </si>
  <si>
    <t>MP15D006</t>
  </si>
  <si>
    <t>MP15D009</t>
  </si>
  <si>
    <t>MP28G002</t>
  </si>
  <si>
    <t>MP28G003</t>
  </si>
  <si>
    <t>MP28G004</t>
  </si>
  <si>
    <t>MP28G009</t>
  </si>
  <si>
    <t>MP28G012</t>
  </si>
  <si>
    <t>MP28G024</t>
  </si>
  <si>
    <t>MP28G034</t>
  </si>
  <si>
    <t>MP28G048</t>
  </si>
  <si>
    <t>MP28G094</t>
  </si>
  <si>
    <t>MP28G144</t>
  </si>
  <si>
    <t>MP28G192</t>
  </si>
  <si>
    <t>MP28G384</t>
  </si>
  <si>
    <t>MP28H0</t>
  </si>
  <si>
    <t>MP28H001</t>
  </si>
  <si>
    <t>MP28H002</t>
  </si>
  <si>
    <t>MP28H003</t>
  </si>
  <si>
    <t>MP28H006</t>
  </si>
  <si>
    <t>MP28H009</t>
  </si>
  <si>
    <t>MP28H012</t>
  </si>
  <si>
    <t>MP28H024</t>
  </si>
  <si>
    <t>MP28H036</t>
  </si>
  <si>
    <t>MP28H048</t>
  </si>
  <si>
    <t>MP28H096</t>
  </si>
  <si>
    <t>MP28H144</t>
  </si>
  <si>
    <t>MP28H192</t>
  </si>
  <si>
    <t>MP28H384</t>
  </si>
  <si>
    <t>MP28I0</t>
  </si>
  <si>
    <t>MP28I001</t>
  </si>
  <si>
    <t>MP28I002</t>
  </si>
  <si>
    <t>MP28I003</t>
  </si>
  <si>
    <t>MP28I006</t>
  </si>
  <si>
    <t>MP28I009</t>
  </si>
  <si>
    <t>MP28I012</t>
  </si>
  <si>
    <t>MP28I024</t>
  </si>
  <si>
    <t>MP28I036</t>
  </si>
  <si>
    <t>MP28I048</t>
  </si>
  <si>
    <t>MP28I096</t>
  </si>
  <si>
    <t>MP28I144</t>
  </si>
  <si>
    <t>MP28I192</t>
  </si>
  <si>
    <t>MP28I384</t>
  </si>
  <si>
    <t>MP28J0</t>
  </si>
  <si>
    <t>MP28J001</t>
  </si>
  <si>
    <t>MP28J002</t>
  </si>
  <si>
    <t>MP28J003</t>
  </si>
  <si>
    <t>MP28J006</t>
  </si>
  <si>
    <t>MP28J009</t>
  </si>
  <si>
    <t>MP28J012</t>
  </si>
  <si>
    <t>MP28J024</t>
  </si>
  <si>
    <t>MP28J036</t>
  </si>
  <si>
    <t>MP28J048</t>
  </si>
  <si>
    <t>MP28J096</t>
  </si>
  <si>
    <t>MP28J144</t>
  </si>
  <si>
    <t>MP28J192</t>
  </si>
  <si>
    <t>MP28J384</t>
  </si>
  <si>
    <t>MP28K0</t>
  </si>
  <si>
    <t>MP28K001</t>
  </si>
  <si>
    <t>MP28K002</t>
  </si>
  <si>
    <t>MP28K003</t>
  </si>
  <si>
    <t>MP28K006</t>
  </si>
  <si>
    <t>MP28K009</t>
  </si>
  <si>
    <t>MP28K012</t>
  </si>
  <si>
    <t>MP28K024</t>
  </si>
  <si>
    <t>MP28K036</t>
  </si>
  <si>
    <t>MP28K048</t>
  </si>
  <si>
    <t>MP28K096</t>
  </si>
  <si>
    <t>MP28K144</t>
  </si>
  <si>
    <t>MP28K192</t>
  </si>
  <si>
    <t>MP28K384</t>
  </si>
  <si>
    <t>MP28L0</t>
  </si>
  <si>
    <t>MP28L001</t>
  </si>
  <si>
    <t>MP28L002</t>
  </si>
  <si>
    <t>MP28L003</t>
  </si>
  <si>
    <t>MP28L006</t>
  </si>
  <si>
    <t>MP28L009</t>
  </si>
  <si>
    <t>MP28L012</t>
  </si>
  <si>
    <t>MP28L024</t>
  </si>
  <si>
    <t>MP28L036</t>
  </si>
  <si>
    <t>MP28L048</t>
  </si>
  <si>
    <t>MP28L096</t>
  </si>
  <si>
    <t>MP28L144</t>
  </si>
  <si>
    <t>MP28L192</t>
  </si>
  <si>
    <t>MP28L384</t>
  </si>
  <si>
    <t>MP29A0</t>
  </si>
  <si>
    <t>MP29A001</t>
  </si>
  <si>
    <t>MP29A002</t>
  </si>
  <si>
    <t>MP29A003</t>
  </si>
  <si>
    <t>MP29A006</t>
  </si>
  <si>
    <t>MP29A009</t>
  </si>
  <si>
    <t>MP29A012</t>
  </si>
  <si>
    <t>MP29A024</t>
  </si>
  <si>
    <t>MP29A036</t>
  </si>
  <si>
    <t>MP29A048</t>
  </si>
  <si>
    <t>MP29A096</t>
  </si>
  <si>
    <t>MP29A144</t>
  </si>
  <si>
    <t>MP29A192</t>
  </si>
  <si>
    <t>MP29A384</t>
  </si>
  <si>
    <t>MP29B0</t>
  </si>
  <si>
    <t>MP29B001</t>
  </si>
  <si>
    <t>MP29B002</t>
  </si>
  <si>
    <t>MP29B003</t>
  </si>
  <si>
    <t>MP29B006</t>
  </si>
  <si>
    <t>MP29B009</t>
  </si>
  <si>
    <t>MP29B012</t>
  </si>
  <si>
    <t>MP29B024</t>
  </si>
  <si>
    <t>MP29B036</t>
  </si>
  <si>
    <t>MP29B048</t>
  </si>
  <si>
    <t>MP29B096</t>
  </si>
  <si>
    <t>MP29B144</t>
  </si>
  <si>
    <t>MP29B192</t>
  </si>
  <si>
    <t>MP29B384</t>
  </si>
  <si>
    <t>MP29C0</t>
  </si>
  <si>
    <t>MP29C001</t>
  </si>
  <si>
    <t>MP29C002</t>
  </si>
  <si>
    <t>MP29C003</t>
  </si>
  <si>
    <t>MP29C004</t>
  </si>
  <si>
    <t>MP29C009</t>
  </si>
  <si>
    <t>MP29C012</t>
  </si>
  <si>
    <t>MP29C024</t>
  </si>
  <si>
    <t>MP29C034</t>
  </si>
  <si>
    <t>MP29C048</t>
  </si>
  <si>
    <t>MP29C094</t>
  </si>
  <si>
    <t>MP29C144</t>
  </si>
  <si>
    <t>MP29C192</t>
  </si>
  <si>
    <t>MP29C384</t>
  </si>
  <si>
    <t>MP29D0</t>
  </si>
  <si>
    <t>MP29D001</t>
  </si>
  <si>
    <t>MP29D002</t>
  </si>
  <si>
    <t>MP29D003</t>
  </si>
  <si>
    <t>MP29D006</t>
  </si>
  <si>
    <t>MP29D009</t>
  </si>
  <si>
    <t>MP29D012</t>
  </si>
  <si>
    <t>MP29D024</t>
  </si>
  <si>
    <t>MP29D036</t>
  </si>
  <si>
    <t>MP29D048</t>
  </si>
  <si>
    <t>MP29D096</t>
  </si>
  <si>
    <t>MP29D144</t>
  </si>
  <si>
    <t>MP29D192</t>
  </si>
  <si>
    <t>MP29D384</t>
  </si>
  <si>
    <t>MP29E0</t>
  </si>
  <si>
    <t>MP29E001</t>
  </si>
  <si>
    <t>MP29E002</t>
  </si>
  <si>
    <t>MP29E003</t>
  </si>
  <si>
    <t>MP29E006</t>
  </si>
  <si>
    <t>MP29E009</t>
  </si>
  <si>
    <t>MP29E012</t>
  </si>
  <si>
    <t>MP29E024</t>
  </si>
  <si>
    <t>MP29E036</t>
  </si>
  <si>
    <t>MP29E048</t>
  </si>
  <si>
    <t>MP29E096</t>
  </si>
  <si>
    <t>MP29E144</t>
  </si>
  <si>
    <t>MP29E192</t>
  </si>
  <si>
    <t>MP29E384</t>
  </si>
  <si>
    <t>MP29F0</t>
  </si>
  <si>
    <t>MP29F001</t>
  </si>
  <si>
    <t>MP29F002</t>
  </si>
  <si>
    <t>MP29F003</t>
  </si>
  <si>
    <t>MP29F006</t>
  </si>
  <si>
    <t>MP29F009</t>
  </si>
  <si>
    <t>MP29F012</t>
  </si>
  <si>
    <t>MP29F024</t>
  </si>
  <si>
    <t>MP29F036</t>
  </si>
  <si>
    <t>MP29F048</t>
  </si>
  <si>
    <t>MP29F096</t>
  </si>
  <si>
    <t>MP29F144</t>
  </si>
  <si>
    <t>MP29F192</t>
  </si>
  <si>
    <t>MP29F384</t>
  </si>
  <si>
    <t>MP29G0</t>
  </si>
  <si>
    <t>MP29G001</t>
  </si>
  <si>
    <t>MP29G002</t>
  </si>
  <si>
    <t>MP29G003</t>
  </si>
  <si>
    <t>MP29G004</t>
  </si>
  <si>
    <t>MP29G009</t>
  </si>
  <si>
    <t>MP29G012</t>
  </si>
  <si>
    <t>MP29G024</t>
  </si>
  <si>
    <t>MP13C0</t>
  </si>
  <si>
    <t>MP13C001</t>
  </si>
  <si>
    <t>MP13C002</t>
  </si>
  <si>
    <t>MP13C003</t>
  </si>
  <si>
    <t>MP13C004</t>
  </si>
  <si>
    <t>MP13C009</t>
  </si>
  <si>
    <t>MP13C012</t>
  </si>
  <si>
    <t>MP17E0</t>
  </si>
  <si>
    <t>MP17E001</t>
  </si>
  <si>
    <t>MP17E002</t>
  </si>
  <si>
    <t>MP17E003</t>
  </si>
  <si>
    <t>MP17E006</t>
  </si>
  <si>
    <t>MP17E009</t>
  </si>
  <si>
    <t>MP17E012</t>
  </si>
  <si>
    <t>MP17E024</t>
  </si>
  <si>
    <t>MP17E036</t>
  </si>
  <si>
    <t>MP17E048</t>
  </si>
  <si>
    <t>MP17E096</t>
  </si>
  <si>
    <t>MP17E144</t>
  </si>
  <si>
    <t>MP17E192</t>
  </si>
  <si>
    <t>MP17E384</t>
  </si>
  <si>
    <t>MP17F0</t>
  </si>
  <si>
    <t>MP17F001</t>
  </si>
  <si>
    <t>MP17F002</t>
  </si>
  <si>
    <t>MP17F003</t>
  </si>
  <si>
    <t>MP17F006</t>
  </si>
  <si>
    <t>MP17F009</t>
  </si>
  <si>
    <t>MP17F012</t>
  </si>
  <si>
    <t>MP17F024</t>
  </si>
  <si>
    <t>MP17F036</t>
  </si>
  <si>
    <t>MP17F048</t>
  </si>
  <si>
    <t>MP17F096</t>
  </si>
  <si>
    <t>MP17F144</t>
  </si>
  <si>
    <t>MP17F192</t>
  </si>
  <si>
    <t>MP17F384</t>
  </si>
  <si>
    <t>MP17G0</t>
  </si>
  <si>
    <t>MP13I024</t>
  </si>
  <si>
    <t>MP13I036</t>
  </si>
  <si>
    <t>MP13I048</t>
  </si>
  <si>
    <t>MP13I096</t>
  </si>
  <si>
    <t>MP13I144</t>
  </si>
  <si>
    <t>MP13I192</t>
  </si>
  <si>
    <t>MP13I384</t>
  </si>
  <si>
    <t>MP13J0</t>
  </si>
  <si>
    <t>MP13J001</t>
  </si>
  <si>
    <t>MP30G048</t>
  </si>
  <si>
    <t>MP30G094</t>
  </si>
  <si>
    <t>MP30G144</t>
  </si>
  <si>
    <t>MP30G192</t>
  </si>
  <si>
    <t>MP30G384</t>
  </si>
  <si>
    <t>MP30H0</t>
  </si>
  <si>
    <t>MP30H001</t>
  </si>
  <si>
    <t>MP30H002</t>
  </si>
  <si>
    <t>MP30H003</t>
  </si>
  <si>
    <t>MP30H006</t>
  </si>
  <si>
    <t>MP30H009</t>
  </si>
  <si>
    <t>MP30H012</t>
  </si>
  <si>
    <t>MP30H024</t>
  </si>
  <si>
    <t>MP30H036</t>
  </si>
  <si>
    <t>MP30H048</t>
  </si>
  <si>
    <t>MP30H096</t>
  </si>
  <si>
    <t>MP30H144</t>
  </si>
  <si>
    <t>MP30H192</t>
  </si>
  <si>
    <t>MP30H384</t>
  </si>
  <si>
    <t>MP30I0</t>
  </si>
  <si>
    <t>MP30I001</t>
  </si>
  <si>
    <t>MP30I002</t>
  </si>
  <si>
    <t>MP30I003</t>
  </si>
  <si>
    <t>MP30I006</t>
  </si>
  <si>
    <t>MP30I009</t>
  </si>
  <si>
    <t>MP30I012</t>
  </si>
  <si>
    <t>MP30I024</t>
  </si>
  <si>
    <t>MP30I036</t>
  </si>
  <si>
    <t>MP30I048</t>
  </si>
  <si>
    <t>MP30I096</t>
  </si>
  <si>
    <t>MP30I144</t>
  </si>
  <si>
    <t>MP30I192</t>
  </si>
  <si>
    <t>MP30I384</t>
  </si>
  <si>
    <t>MP30J0</t>
  </si>
  <si>
    <t>MP30J001</t>
  </si>
  <si>
    <t>MP30J002</t>
  </si>
  <si>
    <t>MP30J003</t>
  </si>
  <si>
    <t>MP30J006</t>
  </si>
  <si>
    <t>MP30J009</t>
  </si>
  <si>
    <t>MP30J012</t>
  </si>
  <si>
    <t>MP30J024</t>
  </si>
  <si>
    <t>MP30J036</t>
  </si>
  <si>
    <t>MP30J048</t>
  </si>
  <si>
    <t>MP30J096</t>
  </si>
  <si>
    <t>MP30J144</t>
  </si>
  <si>
    <t>MP30J192</t>
  </si>
  <si>
    <t>MP30J384</t>
  </si>
  <si>
    <t>MP30K0</t>
  </si>
  <si>
    <t>MP30K001</t>
  </si>
  <si>
    <t>MP30K002</t>
  </si>
  <si>
    <t>MP30K003</t>
  </si>
  <si>
    <t>MP30K006</t>
  </si>
  <si>
    <t>MP30K009</t>
  </si>
  <si>
    <t>MP30K012</t>
  </si>
  <si>
    <t>MP30K024</t>
  </si>
  <si>
    <t>MP30K036</t>
  </si>
  <si>
    <t>MP30K048</t>
  </si>
  <si>
    <t>MP30K096</t>
  </si>
  <si>
    <t>MP30K144</t>
  </si>
  <si>
    <t>MP30K192</t>
  </si>
  <si>
    <t>MP30K384</t>
  </si>
  <si>
    <t>MP30L0</t>
  </si>
  <si>
    <t>MP30L001</t>
  </si>
  <si>
    <t>MP30L002</t>
  </si>
  <si>
    <t>MP30L003</t>
  </si>
  <si>
    <t>MP30L006</t>
  </si>
  <si>
    <t>MP30L009</t>
  </si>
  <si>
    <t>MP30L012</t>
  </si>
  <si>
    <t>MP30L024</t>
  </si>
  <si>
    <t>MP30L036</t>
  </si>
  <si>
    <t>MP30L048</t>
  </si>
  <si>
    <t>MP30L096</t>
  </si>
  <si>
    <t>MP30L144</t>
  </si>
  <si>
    <t>MP30L192</t>
  </si>
  <si>
    <t>MP30L384</t>
  </si>
  <si>
    <t>MP31A0</t>
  </si>
  <si>
    <t>MP31A001</t>
  </si>
  <si>
    <t>MP31A002</t>
  </si>
  <si>
    <t>MP31A003</t>
  </si>
  <si>
    <t>MP31A006</t>
  </si>
  <si>
    <t>MP31A009</t>
  </si>
  <si>
    <t>MP31A012</t>
  </si>
  <si>
    <t>MP31A024</t>
  </si>
  <si>
    <t>MP31A036</t>
  </si>
  <si>
    <t>MP31A048</t>
  </si>
  <si>
    <t>MP31A096</t>
  </si>
  <si>
    <t>MP31A144</t>
  </si>
  <si>
    <t>MP31A192</t>
  </si>
  <si>
    <t>MP31A384</t>
  </si>
  <si>
    <t>MP31B0</t>
  </si>
  <si>
    <t>MP31B001</t>
  </si>
  <si>
    <t>MP31B002</t>
  </si>
  <si>
    <t>MP31B003</t>
  </si>
  <si>
    <t>MP31B006</t>
  </si>
  <si>
    <t>MP31B009</t>
  </si>
  <si>
    <t>MP31B012</t>
  </si>
  <si>
    <t>MP31B024</t>
  </si>
  <si>
    <t>MP31B036</t>
  </si>
  <si>
    <t>MP31B048</t>
  </si>
  <si>
    <t>MP31B096</t>
  </si>
  <si>
    <t>MP31B144</t>
  </si>
  <si>
    <t>MP31B192</t>
  </si>
  <si>
    <t>MP31B384</t>
  </si>
  <si>
    <t>MP31C0</t>
  </si>
  <si>
    <t>MP31C001</t>
  </si>
  <si>
    <t>MP31C002</t>
  </si>
  <si>
    <t>MP31C003</t>
  </si>
  <si>
    <t>MP31C004</t>
  </si>
  <si>
    <t>MP31C009</t>
  </si>
  <si>
    <t>MP31C012</t>
  </si>
  <si>
    <t>MP31C024</t>
  </si>
  <si>
    <t>MP31C034</t>
  </si>
  <si>
    <t>MP31C048</t>
  </si>
  <si>
    <t>MP31C094</t>
  </si>
  <si>
    <t>MP31C144</t>
  </si>
  <si>
    <t>MP31C192</t>
  </si>
  <si>
    <t>MP31C384</t>
  </si>
  <si>
    <t>MP31D0</t>
  </si>
  <si>
    <t>MP31D001</t>
  </si>
  <si>
    <t>MP31D002</t>
  </si>
  <si>
    <t>MP31D003</t>
  </si>
  <si>
    <t>MP31D006</t>
  </si>
  <si>
    <t>MP31D009</t>
  </si>
  <si>
    <t>MP31D012</t>
  </si>
  <si>
    <t>MP31D024</t>
  </si>
  <si>
    <t>MP31D036</t>
  </si>
  <si>
    <t>MP31D048</t>
  </si>
  <si>
    <t>MP31D096</t>
  </si>
  <si>
    <t>MP31D144</t>
  </si>
  <si>
    <t>MP31D192</t>
  </si>
  <si>
    <t>MP31D384</t>
  </si>
  <si>
    <t>MP31E0</t>
  </si>
  <si>
    <t>MP31E001</t>
  </si>
  <si>
    <t>MP31E002</t>
  </si>
  <si>
    <t>MP31E003</t>
  </si>
  <si>
    <t>MP31E006</t>
  </si>
  <si>
    <t>MP31E009</t>
  </si>
  <si>
    <t>MP31E012</t>
  </si>
  <si>
    <t>MP31E024</t>
  </si>
  <si>
    <t>MP31E036</t>
  </si>
  <si>
    <t>%</t>
  </si>
  <si>
    <t>MP18B096</t>
  </si>
  <si>
    <t>MP18B144</t>
  </si>
  <si>
    <t>MP18B192</t>
  </si>
  <si>
    <t>MP18B384</t>
  </si>
  <si>
    <t>MP18C0</t>
  </si>
  <si>
    <t>MP18C001</t>
  </si>
  <si>
    <t>MP18C002</t>
  </si>
  <si>
    <t>MP18C003</t>
  </si>
  <si>
    <t>MP18C004</t>
  </si>
  <si>
    <t>MP18C009</t>
  </si>
  <si>
    <t>MP18C012</t>
  </si>
  <si>
    <t>MP18C024</t>
  </si>
  <si>
    <t>MP18C034</t>
  </si>
  <si>
    <t>MP18C048</t>
  </si>
  <si>
    <t>MP18C094</t>
  </si>
  <si>
    <t>MP18C144</t>
  </si>
  <si>
    <t>MP18C192</t>
  </si>
  <si>
    <t>MP18C384</t>
  </si>
  <si>
    <t>MP18D0</t>
  </si>
  <si>
    <t>MP18D001</t>
  </si>
  <si>
    <t>MP18D002</t>
  </si>
  <si>
    <t>MP18D003</t>
  </si>
  <si>
    <t>MP18D006</t>
  </si>
  <si>
    <t>MP18D009</t>
  </si>
  <si>
    <t>MP18D012</t>
  </si>
  <si>
    <t>MP18D024</t>
  </si>
  <si>
    <t>MP18D036</t>
  </si>
  <si>
    <t>MP18D048</t>
  </si>
  <si>
    <t>MP18D096</t>
  </si>
  <si>
    <t>MP18D144</t>
  </si>
  <si>
    <t>MP18D192</t>
  </si>
  <si>
    <t>MP18D384</t>
  </si>
  <si>
    <t>MP18E0</t>
  </si>
  <si>
    <t>MP18E001</t>
  </si>
  <si>
    <t>MP18E002</t>
  </si>
  <si>
    <t>MP18E003</t>
  </si>
  <si>
    <t>MP18E006</t>
  </si>
  <si>
    <t>MP18E009</t>
  </si>
  <si>
    <t>MP18E012</t>
  </si>
  <si>
    <t>MP18E024</t>
  </si>
  <si>
    <t>MP18E036</t>
  </si>
  <si>
    <t>MP18E048</t>
  </si>
  <si>
    <t>MP18E096</t>
  </si>
  <si>
    <t>MP18E144</t>
  </si>
  <si>
    <t>MP18E192</t>
  </si>
  <si>
    <t>MP18E384</t>
  </si>
  <si>
    <t>MP18F0</t>
  </si>
  <si>
    <t>MP18F001</t>
  </si>
  <si>
    <t>MP18F002</t>
  </si>
  <si>
    <t>MP18F003</t>
  </si>
  <si>
    <t>MP18F006</t>
  </si>
  <si>
    <t>MP18F009</t>
  </si>
  <si>
    <t>MP18F012</t>
  </si>
  <si>
    <t>MP18F024</t>
  </si>
  <si>
    <t>MP18F036</t>
  </si>
  <si>
    <t>MP18F048</t>
  </si>
  <si>
    <t>MP18F096</t>
  </si>
  <si>
    <t>MP18F144</t>
  </si>
  <si>
    <t>MP18F192</t>
  </si>
  <si>
    <t>MP18F384</t>
  </si>
  <si>
    <t>MP18G0</t>
  </si>
  <si>
    <t>MP18G001</t>
  </si>
  <si>
    <t>MP18G002</t>
  </si>
  <si>
    <t>MP18G003</t>
  </si>
  <si>
    <t>MP18G004</t>
  </si>
  <si>
    <t>MP18G009</t>
  </si>
  <si>
    <t>MP18G012</t>
  </si>
  <si>
    <t>MP18G024</t>
  </si>
  <si>
    <t>MP18G034</t>
  </si>
  <si>
    <t>MP18G048</t>
  </si>
  <si>
    <t>MP18G094</t>
  </si>
  <si>
    <t>MP18G144</t>
  </si>
  <si>
    <t>MP18G192</t>
  </si>
  <si>
    <t>MP18G384</t>
  </si>
  <si>
    <t>MP18H0</t>
  </si>
  <si>
    <t>MP18H001</t>
  </si>
  <si>
    <t>MP18H002</t>
  </si>
  <si>
    <t>MP18H003</t>
  </si>
  <si>
    <t>MP18H006</t>
  </si>
  <si>
    <t>MP18H009</t>
  </si>
  <si>
    <t>MP18H012</t>
  </si>
  <si>
    <t>MP18H024</t>
  </si>
  <si>
    <t>MP18H036</t>
  </si>
  <si>
    <t>MP18H048</t>
  </si>
  <si>
    <t>MP18H096</t>
  </si>
  <si>
    <t>MP18H144</t>
  </si>
  <si>
    <t>MP18H192</t>
  </si>
  <si>
    <t>MP18H384</t>
  </si>
  <si>
    <t>MP18I0</t>
  </si>
  <si>
    <t>MP18I001</t>
  </si>
  <si>
    <t>MP18I002</t>
  </si>
  <si>
    <t>MP18I003</t>
  </si>
  <si>
    <t>MP18I006</t>
  </si>
  <si>
    <t>MP18I009</t>
  </si>
  <si>
    <t>MP18I012</t>
  </si>
  <si>
    <t>B036</t>
  </si>
  <si>
    <t>B024</t>
  </si>
  <si>
    <t>MP31J036</t>
  </si>
  <si>
    <t>MP31J048</t>
  </si>
  <si>
    <t>MP31J096</t>
  </si>
  <si>
    <t>MP31J144</t>
  </si>
  <si>
    <t>MP31J192</t>
  </si>
  <si>
    <t>MP31J384</t>
  </si>
  <si>
    <t>MP31K0</t>
  </si>
  <si>
    <t>MP31K001</t>
  </si>
  <si>
    <t>MP31K002</t>
  </si>
  <si>
    <t>MP31K003</t>
  </si>
  <si>
    <t>MP31K006</t>
  </si>
  <si>
    <t>MP31K009</t>
  </si>
  <si>
    <t>MP31K012</t>
  </si>
  <si>
    <t>MP31K024</t>
  </si>
  <si>
    <t>MP31K036</t>
  </si>
  <si>
    <t>MP31K048</t>
  </si>
  <si>
    <t>MP31K096</t>
  </si>
  <si>
    <t>MP31K144</t>
  </si>
  <si>
    <t>MP31K192</t>
  </si>
  <si>
    <t>MP31K384</t>
  </si>
  <si>
    <t>MP31L0</t>
  </si>
  <si>
    <t>MP31L001</t>
  </si>
  <si>
    <t>MP31L002</t>
  </si>
  <si>
    <t>MP31L003</t>
  </si>
  <si>
    <t>MP31L006</t>
  </si>
  <si>
    <t>MP31L009</t>
  </si>
  <si>
    <t>MP31L012</t>
  </si>
  <si>
    <t>MP31L024</t>
  </si>
  <si>
    <t>MP31L036</t>
  </si>
  <si>
    <t>MP31L048</t>
  </si>
  <si>
    <t>MP31L096</t>
  </si>
  <si>
    <t>MP31L144</t>
  </si>
  <si>
    <t>MP31L192</t>
  </si>
  <si>
    <t>MP31L384</t>
  </si>
  <si>
    <t>MP32A0</t>
  </si>
  <si>
    <t>MP32A001</t>
  </si>
  <si>
    <t>MP32A002</t>
  </si>
  <si>
    <t>MP32A003</t>
  </si>
  <si>
    <t>MP32A006</t>
  </si>
  <si>
    <t>MP32A009</t>
  </si>
  <si>
    <t>MP32A012</t>
  </si>
  <si>
    <t>MP32A024</t>
  </si>
  <si>
    <t>MP32A036</t>
  </si>
  <si>
    <t>MP32A048</t>
  </si>
  <si>
    <t>MP32A096</t>
  </si>
  <si>
    <t>MP32A144</t>
  </si>
  <si>
    <t>MP32A192</t>
  </si>
  <si>
    <t>MP32A384</t>
  </si>
  <si>
    <t>MP32B0</t>
  </si>
  <si>
    <t>MP32B001</t>
  </si>
  <si>
    <t>MP32B002</t>
  </si>
  <si>
    <t>MP32B003</t>
  </si>
  <si>
    <t>MP32B006</t>
  </si>
  <si>
    <t>MP32B009</t>
  </si>
  <si>
    <t>MP32B012</t>
  </si>
  <si>
    <t>MP32B024</t>
  </si>
  <si>
    <t>MP32B036</t>
  </si>
  <si>
    <t>MP32B048</t>
  </si>
  <si>
    <t>MP32B096</t>
  </si>
  <si>
    <t>MP32C094</t>
  </si>
  <si>
    <t>MP32C144</t>
  </si>
  <si>
    <t>MP32C192</t>
  </si>
  <si>
    <t>MP32C384</t>
  </si>
  <si>
    <t>MP32D0</t>
  </si>
  <si>
    <t>MP32D001</t>
  </si>
  <si>
    <t>MP32D002</t>
  </si>
  <si>
    <t>MP32D003</t>
  </si>
  <si>
    <t>MP32D006</t>
  </si>
  <si>
    <t>MP32D009</t>
  </si>
  <si>
    <t>MP32D012</t>
  </si>
  <si>
    <t>MP32D024</t>
  </si>
  <si>
    <t>MP32D036</t>
  </si>
  <si>
    <t>MP32D048</t>
  </si>
  <si>
    <t>MP32D096</t>
  </si>
  <si>
    <t>MP32D144</t>
  </si>
  <si>
    <t>MP32D192</t>
  </si>
  <si>
    <t>MP32D384</t>
  </si>
  <si>
    <t>MP32E0</t>
  </si>
  <si>
    <t>MP32E001</t>
  </si>
  <si>
    <t>MP32E002</t>
  </si>
  <si>
    <t>MP32E003</t>
  </si>
  <si>
    <t>MP32E006</t>
  </si>
  <si>
    <t>MP32E009</t>
  </si>
  <si>
    <t>MP32E012</t>
  </si>
  <si>
    <t>MP32E024</t>
  </si>
  <si>
    <t>MP32E036</t>
  </si>
  <si>
    <t>MP32E048</t>
  </si>
  <si>
    <t>MP32E096</t>
  </si>
  <si>
    <t>MP32E144</t>
  </si>
  <si>
    <t>MP32E192</t>
  </si>
  <si>
    <t>MP32E384</t>
  </si>
  <si>
    <t>MP32F0</t>
  </si>
  <si>
    <t>MP32F001</t>
  </si>
  <si>
    <t>MP32F002</t>
  </si>
  <si>
    <t>MP32F003</t>
  </si>
  <si>
    <t>MP32F006</t>
  </si>
  <si>
    <t>MP32F009</t>
  </si>
  <si>
    <t>MP32F012</t>
  </si>
  <si>
    <t>MP32F024</t>
  </si>
  <si>
    <t>MP32F036</t>
  </si>
  <si>
    <t>MP32F048</t>
  </si>
  <si>
    <t>MP32F096</t>
  </si>
  <si>
    <t>MP32F144</t>
  </si>
  <si>
    <t>MP32F192</t>
  </si>
  <si>
    <t>MP32F384</t>
  </si>
  <si>
    <t>MP32G0</t>
  </si>
  <si>
    <t>MP32G001</t>
  </si>
  <si>
    <t>MP32G002</t>
  </si>
  <si>
    <t>MP32G003</t>
  </si>
  <si>
    <t>MP32G004</t>
  </si>
  <si>
    <t>MP32G009</t>
  </si>
  <si>
    <t>MP32G012</t>
  </si>
  <si>
    <t>MP32G024</t>
  </si>
  <si>
    <t>MP32G034</t>
  </si>
  <si>
    <t>MP32G048</t>
  </si>
  <si>
    <t>MP32G094</t>
  </si>
  <si>
    <t>MP32G144</t>
  </si>
  <si>
    <t>MP32G192</t>
  </si>
  <si>
    <t>MP32G384</t>
  </si>
  <si>
    <t>MP32H0</t>
  </si>
  <si>
    <t>MP32H001</t>
  </si>
  <si>
    <t>MP32H002</t>
  </si>
  <si>
    <t>MP32H003</t>
  </si>
  <si>
    <t>MP32H006</t>
  </si>
  <si>
    <t>MP32H009</t>
  </si>
  <si>
    <t>MP32H012</t>
  </si>
  <si>
    <t>MP32H024</t>
  </si>
  <si>
    <t>MP32H036</t>
  </si>
  <si>
    <t>MP32H048</t>
  </si>
  <si>
    <t>MP32H096</t>
  </si>
  <si>
    <t>MP32H144</t>
  </si>
  <si>
    <t>MP32H192</t>
  </si>
  <si>
    <t>MP32H384</t>
  </si>
  <si>
    <t>MP32I0</t>
  </si>
  <si>
    <t>MP32I001</t>
  </si>
  <si>
    <t>MP32I002</t>
  </si>
  <si>
    <t>MP32I003</t>
  </si>
  <si>
    <t>MP32I006</t>
  </si>
  <si>
    <t>MP32I009</t>
  </si>
  <si>
    <t>MP32I012</t>
  </si>
  <si>
    <t>MP32I024</t>
  </si>
  <si>
    <t>MP32I036</t>
  </si>
  <si>
    <t>MP32I048</t>
  </si>
  <si>
    <t>MP32I096</t>
  </si>
  <si>
    <t>MP32I144</t>
  </si>
  <si>
    <t>MP32I192</t>
  </si>
  <si>
    <t>MP32I384</t>
  </si>
  <si>
    <t>MP32J0</t>
  </si>
  <si>
    <t>MP32J001</t>
  </si>
  <si>
    <t>MP32J002</t>
  </si>
  <si>
    <t>MP32J003</t>
  </si>
  <si>
    <t>MP32J006</t>
  </si>
  <si>
    <t>MP32J009</t>
  </si>
  <si>
    <t>MP32J012</t>
  </si>
  <si>
    <t>MP32J024</t>
  </si>
  <si>
    <t>MP32J036</t>
  </si>
  <si>
    <t>MP32J048</t>
  </si>
  <si>
    <t>MP32J096</t>
  </si>
  <si>
    <t>MP32J144</t>
  </si>
  <si>
    <t>MP32J192</t>
  </si>
  <si>
    <t>MP32J384</t>
  </si>
  <si>
    <t>MP32K0</t>
  </si>
  <si>
    <t>MP32K001</t>
  </si>
  <si>
    <t>MP32K002</t>
  </si>
  <si>
    <t>MP32K003</t>
  </si>
  <si>
    <t>MP32K006</t>
  </si>
  <si>
    <t>MP32K009</t>
  </si>
  <si>
    <t>MP32K012</t>
  </si>
  <si>
    <t>MP32K024</t>
  </si>
  <si>
    <t>MP32K036</t>
  </si>
  <si>
    <t>MP32K048</t>
  </si>
  <si>
    <t>MP32K096</t>
  </si>
  <si>
    <t>MP32K144</t>
  </si>
  <si>
    <t>MP32K192</t>
  </si>
  <si>
    <t>MP32K384</t>
  </si>
  <si>
    <t>MP32L0</t>
  </si>
  <si>
    <t>MP32L001</t>
  </si>
  <si>
    <t>MP32L002</t>
  </si>
  <si>
    <t>MP32L003</t>
  </si>
  <si>
    <t>MP32L006</t>
  </si>
  <si>
    <t>MP32L009</t>
  </si>
  <si>
    <t>MP32L012</t>
  </si>
  <si>
    <t>MP32L024</t>
  </si>
  <si>
    <t>MP32L036</t>
  </si>
  <si>
    <t>MP32L048</t>
  </si>
  <si>
    <t>MP32L096</t>
  </si>
  <si>
    <t>MP32L144</t>
  </si>
  <si>
    <t>MP32L192</t>
  </si>
  <si>
    <t>MP32L384</t>
  </si>
  <si>
    <t>MP16E001</t>
  </si>
  <si>
    <t>MP16E002</t>
  </si>
  <si>
    <t>MP16E003</t>
  </si>
  <si>
    <t>MP16E006</t>
  </si>
  <si>
    <t>MP16E009</t>
  </si>
  <si>
    <t>MP16E012</t>
  </si>
  <si>
    <t>MP16E024</t>
  </si>
  <si>
    <t>MP16E036</t>
  </si>
  <si>
    <t>MP16E048</t>
  </si>
  <si>
    <t>MP16E096</t>
  </si>
  <si>
    <t>MP16E144</t>
  </si>
  <si>
    <t>MP16E192</t>
  </si>
  <si>
    <t>MP16E384</t>
  </si>
  <si>
    <t>MP16F0</t>
  </si>
  <si>
    <t>MP16F001</t>
  </si>
  <si>
    <t>MP16D003</t>
  </si>
  <si>
    <t>MP16D006</t>
  </si>
  <si>
    <t>MP16D009</t>
  </si>
  <si>
    <t>MP16D012</t>
  </si>
  <si>
    <t>MP16D024</t>
  </si>
  <si>
    <t>MP16D036</t>
  </si>
  <si>
    <t>MP16D048</t>
  </si>
  <si>
    <t>MP16D096</t>
  </si>
  <si>
    <t>MP16D144</t>
  </si>
  <si>
    <t>MP16D192</t>
  </si>
  <si>
    <t>MP16D384</t>
  </si>
  <si>
    <t>MP16E0</t>
  </si>
  <si>
    <t>MP29J006</t>
  </si>
  <si>
    <t>MP29J009</t>
  </si>
  <si>
    <t>MP29J012</t>
  </si>
  <si>
    <t>MP29J024</t>
  </si>
  <si>
    <t>MP29J036</t>
  </si>
  <si>
    <t>MP29J048</t>
  </si>
  <si>
    <t>MP29J096</t>
  </si>
  <si>
    <t>MP29J144</t>
  </si>
  <si>
    <t>MP29J192</t>
  </si>
  <si>
    <t>MP29J384</t>
  </si>
  <si>
    <t>MP29K0</t>
  </si>
  <si>
    <t>MP29K001</t>
  </si>
  <si>
    <t>MP29K002</t>
  </si>
  <si>
    <t>MP29K003</t>
  </si>
  <si>
    <t>MP29K006</t>
  </si>
  <si>
    <t>MP29K009</t>
  </si>
  <si>
    <t>MP29K012</t>
  </si>
  <si>
    <t>MP29K024</t>
  </si>
  <si>
    <t>MP29K036</t>
  </si>
  <si>
    <t>MP29K048</t>
  </si>
  <si>
    <t>MP29K096</t>
  </si>
  <si>
    <t>MP29K144</t>
  </si>
  <si>
    <t>MP29K192</t>
  </si>
  <si>
    <t>MP29K384</t>
  </si>
  <si>
    <t>MP29L0</t>
  </si>
  <si>
    <t>MP29L001</t>
  </si>
  <si>
    <t>MP29L002</t>
  </si>
  <si>
    <t>MP29L003</t>
  </si>
  <si>
    <t>MP29L006</t>
  </si>
  <si>
    <t>MP29L009</t>
  </si>
  <si>
    <t>MP29L012</t>
  </si>
  <si>
    <t>MP29L024</t>
  </si>
  <si>
    <t>MP29L036</t>
  </si>
  <si>
    <t>MP29L048</t>
  </si>
  <si>
    <t>MP29L096</t>
  </si>
  <si>
    <t>MP29L144</t>
  </si>
  <si>
    <t>MP29L192</t>
  </si>
  <si>
    <t>MP29L384</t>
  </si>
  <si>
    <t>MP30A0</t>
  </si>
  <si>
    <t>MP30A001</t>
  </si>
  <si>
    <t>MP30A002</t>
  </si>
  <si>
    <t>MP30A003</t>
  </si>
  <si>
    <t>MP30A006</t>
  </si>
  <si>
    <t>MP30A009</t>
  </si>
  <si>
    <t>MP30A012</t>
  </si>
  <si>
    <t>MP30A024</t>
  </si>
  <si>
    <t>MP30A036</t>
  </si>
  <si>
    <t>MP30A048</t>
  </si>
  <si>
    <t>MP30A096</t>
  </si>
  <si>
    <t>MP30A144</t>
  </si>
  <si>
    <t>MP30A192</t>
  </si>
  <si>
    <t>MP30A384</t>
  </si>
  <si>
    <t>MP30B0</t>
  </si>
  <si>
    <t>MP30B001</t>
  </si>
  <si>
    <t>MP30B002</t>
  </si>
  <si>
    <t>MP30B003</t>
  </si>
  <si>
    <t>MP30B006</t>
  </si>
  <si>
    <t>MP30B009</t>
  </si>
  <si>
    <t>MP30B012</t>
  </si>
  <si>
    <t>MP30B024</t>
  </si>
  <si>
    <t>MP30B036</t>
  </si>
  <si>
    <t>MP30B048</t>
  </si>
  <si>
    <t>MP30B096</t>
  </si>
  <si>
    <t>MP30B144</t>
  </si>
  <si>
    <t>MP30B192</t>
  </si>
  <si>
    <t>MP30B384</t>
  </si>
  <si>
    <t>MP30C0</t>
  </si>
  <si>
    <t>MP30C001</t>
  </si>
  <si>
    <t>MP30C002</t>
  </si>
  <si>
    <t>MP30C003</t>
  </si>
  <si>
    <t>MP30C004</t>
  </si>
  <si>
    <t>MP30C009</t>
  </si>
  <si>
    <t>MP30C012</t>
  </si>
  <si>
    <t>MP30C024</t>
  </si>
  <si>
    <t>MP30C034</t>
  </si>
  <si>
    <t>MP30C048</t>
  </si>
  <si>
    <t>MP30C094</t>
  </si>
  <si>
    <t>MP30C144</t>
  </si>
  <si>
    <t>MP30C192</t>
  </si>
  <si>
    <t>MP30C384</t>
  </si>
  <si>
    <t>MP30D0</t>
  </si>
  <si>
    <t>MP30D001</t>
  </si>
  <si>
    <t>MP30D002</t>
  </si>
  <si>
    <t>MP30D003</t>
  </si>
  <si>
    <t>MP30D006</t>
  </si>
  <si>
    <t>MP17C012</t>
  </si>
  <si>
    <t>MP17C024</t>
  </si>
  <si>
    <t>MP17C034</t>
  </si>
  <si>
    <t>MP17C048</t>
  </si>
  <si>
    <t>MP17C094</t>
  </si>
  <si>
    <t>MP17C144</t>
  </si>
  <si>
    <t>MP17C192</t>
  </si>
  <si>
    <t>MP17C384</t>
  </si>
  <si>
    <t>MP17D0</t>
  </si>
  <si>
    <t>MP17D001</t>
  </si>
  <si>
    <t>MP1D009</t>
  </si>
  <si>
    <t>MP4D012</t>
  </si>
  <si>
    <t>MP1D012</t>
  </si>
  <si>
    <t>MP4D024</t>
  </si>
  <si>
    <t>MP1D024</t>
  </si>
  <si>
    <t>MP4D036</t>
  </si>
  <si>
    <t>MP1D036</t>
  </si>
  <si>
    <t>MP20L096</t>
  </si>
  <si>
    <t>MP20L144</t>
  </si>
  <si>
    <t>MP20L192</t>
  </si>
  <si>
    <t>MP20L384</t>
  </si>
  <si>
    <t>MP21A0</t>
  </si>
  <si>
    <t>MP21A001</t>
  </si>
  <si>
    <t>MP21A002</t>
  </si>
  <si>
    <t>MP21A003</t>
  </si>
  <si>
    <t>MP21A006</t>
  </si>
  <si>
    <t>MP21A009</t>
  </si>
  <si>
    <t>MP21A012</t>
  </si>
  <si>
    <t>MP21A024</t>
  </si>
  <si>
    <t>MP21A036</t>
  </si>
  <si>
    <t>MP21A048</t>
  </si>
  <si>
    <t>MP21A096</t>
  </si>
  <si>
    <t>MP21A144</t>
  </si>
  <si>
    <t>MP21A192</t>
  </si>
  <si>
    <t>MP21A384</t>
  </si>
  <si>
    <t>MP21B0</t>
  </si>
  <si>
    <t>MP21B001</t>
  </si>
  <si>
    <t>MP21B002</t>
  </si>
  <si>
    <t>MP21B003</t>
  </si>
  <si>
    <t>MP21B006</t>
  </si>
  <si>
    <t>MP21B009</t>
  </si>
  <si>
    <t>MP21B012</t>
  </si>
  <si>
    <t>MP21B024</t>
  </si>
  <si>
    <t>MP21B036</t>
  </si>
  <si>
    <t>MP21B048</t>
  </si>
  <si>
    <t>MP21B096</t>
  </si>
  <si>
    <t>MP21B144</t>
  </si>
  <si>
    <t>MP21B192</t>
  </si>
  <si>
    <t>MP21B384</t>
  </si>
  <si>
    <t>MP21C0</t>
  </si>
  <si>
    <t>MP21C001</t>
  </si>
  <si>
    <t>MP21C002</t>
  </si>
  <si>
    <t>MP21C003</t>
  </si>
  <si>
    <t>MP21C004</t>
  </si>
  <si>
    <t>MP21C009</t>
  </si>
  <si>
    <t>MP21C012</t>
  </si>
  <si>
    <t>MP21C024</t>
  </si>
  <si>
    <t>MP21C034</t>
  </si>
  <si>
    <t>MP21C048</t>
  </si>
  <si>
    <t>MP21C094</t>
  </si>
  <si>
    <t>MP21C144</t>
  </si>
  <si>
    <t>MP21C192</t>
  </si>
  <si>
    <t>MP21C384</t>
  </si>
  <si>
    <t>MP21D0</t>
  </si>
  <si>
    <t>MP21D001</t>
  </si>
  <si>
    <t>MP21D002</t>
  </si>
  <si>
    <t>MP1F002</t>
  </si>
  <si>
    <t>MP4F003</t>
  </si>
  <si>
    <t>MP1F003</t>
  </si>
  <si>
    <t>MP4F006</t>
  </si>
  <si>
    <t>MP1F006</t>
  </si>
  <si>
    <t>MP4F009</t>
  </si>
  <si>
    <t>MP1F009</t>
  </si>
  <si>
    <t>MP4F012</t>
  </si>
  <si>
    <t>MP1F012</t>
  </si>
  <si>
    <t>MP4F024</t>
  </si>
  <si>
    <t>MP1F024</t>
  </si>
  <si>
    <t>MP4F036</t>
  </si>
  <si>
    <t>MP1F036</t>
  </si>
  <si>
    <t>MP4F048</t>
  </si>
  <si>
    <t>MP1F048</t>
  </si>
  <si>
    <t>MP4F096</t>
  </si>
  <si>
    <t>MP1F096</t>
  </si>
  <si>
    <t>MP4F144</t>
  </si>
  <si>
    <t>MP1F144</t>
  </si>
  <si>
    <t>MP4F192</t>
  </si>
  <si>
    <t>MP8C0</t>
  </si>
  <si>
    <t>MP8C001</t>
  </si>
  <si>
    <t>MP8C002</t>
  </si>
  <si>
    <t>MP8C003</t>
  </si>
  <si>
    <t>MP8C004</t>
  </si>
  <si>
    <t>MP8C009</t>
  </si>
  <si>
    <t>MP8C012</t>
  </si>
  <si>
    <t>MP8C024</t>
  </si>
  <si>
    <t>MP8C034</t>
  </si>
  <si>
    <t>MP8C048</t>
  </si>
  <si>
    <t>MP8C094</t>
  </si>
  <si>
    <t>MP8C144</t>
  </si>
  <si>
    <t>MP8C192</t>
  </si>
  <si>
    <t>MP8C384</t>
  </si>
  <si>
    <t>MP8D0</t>
  </si>
  <si>
    <t>MP8D001</t>
  </si>
  <si>
    <t>MP8D002</t>
  </si>
  <si>
    <t>MP8D003</t>
  </si>
  <si>
    <t>MP8D006</t>
  </si>
  <si>
    <t>MP8D009</t>
  </si>
  <si>
    <t>MP8D012</t>
  </si>
  <si>
    <t>MP8D024</t>
  </si>
  <si>
    <t>MP8D036</t>
  </si>
  <si>
    <t>MP8D048</t>
  </si>
  <si>
    <t>MP8D096</t>
  </si>
  <si>
    <t>MP8D144</t>
  </si>
  <si>
    <t>MP8D192</t>
  </si>
  <si>
    <t>MP8D384</t>
  </si>
  <si>
    <t>MP8E0</t>
  </si>
  <si>
    <t>MP8E001</t>
  </si>
  <si>
    <t>MP8E002</t>
  </si>
  <si>
    <t>MP8E003</t>
  </si>
  <si>
    <t>MP8E006</t>
  </si>
  <si>
    <t>MP8E009</t>
  </si>
  <si>
    <t>MP8E012</t>
  </si>
  <si>
    <t>MP8E024</t>
  </si>
  <si>
    <t>MP8E036</t>
  </si>
  <si>
    <t>MP8E048</t>
  </si>
  <si>
    <t>MP8E096</t>
  </si>
  <si>
    <t>MP8E144</t>
  </si>
  <si>
    <t>MP8E192</t>
  </si>
  <si>
    <t>MP8E384</t>
  </si>
  <si>
    <t>MP8F0</t>
  </si>
  <si>
    <t>MP8F001</t>
  </si>
  <si>
    <t>MP8F002</t>
  </si>
  <si>
    <t>MP8F003</t>
  </si>
  <si>
    <t>MP8F006</t>
  </si>
  <si>
    <t>MP8F009</t>
  </si>
  <si>
    <t>MP8F012</t>
  </si>
  <si>
    <t>MP8F024</t>
  </si>
  <si>
    <t>MP8F036</t>
  </si>
  <si>
    <t>MP8F048</t>
  </si>
  <si>
    <t>MP8F096</t>
  </si>
  <si>
    <t>MP8F144</t>
  </si>
  <si>
    <t>MP8F192</t>
  </si>
  <si>
    <t>MP8F384</t>
  </si>
  <si>
    <t>MP8G0</t>
  </si>
  <si>
    <t>MP8G001</t>
  </si>
  <si>
    <t>MP8G002</t>
  </si>
  <si>
    <t>MP8G003</t>
  </si>
  <si>
    <t>MP8G004</t>
  </si>
  <si>
    <t>MP8G009</t>
  </si>
  <si>
    <t>MP8G012</t>
  </si>
  <si>
    <t>MP8G024</t>
  </si>
  <si>
    <t>MP8G034</t>
  </si>
  <si>
    <t>MP8G048</t>
  </si>
  <si>
    <t>MP8G094</t>
  </si>
  <si>
    <t>MP8G144</t>
  </si>
  <si>
    <t>MP8G192</t>
  </si>
  <si>
    <t>MP8G384</t>
  </si>
  <si>
    <t>MP8H0</t>
  </si>
  <si>
    <t>MP8H001</t>
  </si>
  <si>
    <t>MP8H002</t>
  </si>
  <si>
    <t>MP8H003</t>
  </si>
  <si>
    <t>MP8H006</t>
  </si>
  <si>
    <t>MP8H009</t>
  </si>
  <si>
    <t>MP8H012</t>
  </si>
  <si>
    <t>MP8H024</t>
  </si>
  <si>
    <t>MP8H036</t>
  </si>
  <si>
    <t>MP8H048</t>
  </si>
  <si>
    <t>MP8H096</t>
  </si>
  <si>
    <t>MP8H144</t>
  </si>
  <si>
    <t>MP8H192</t>
  </si>
  <si>
    <t>MP8H384</t>
  </si>
  <si>
    <t>MP8I0</t>
  </si>
  <si>
    <t>MP8I001</t>
  </si>
  <si>
    <t>MP8I002</t>
  </si>
  <si>
    <t>MP8I003</t>
  </si>
  <si>
    <t>MP8I006</t>
  </si>
  <si>
    <t>MP8I009</t>
  </si>
  <si>
    <t>MP8I012</t>
  </si>
  <si>
    <t>MP8I024</t>
  </si>
  <si>
    <t>MP8I036</t>
  </si>
  <si>
    <t>MP8I048</t>
  </si>
  <si>
    <t>MP8I096</t>
  </si>
  <si>
    <t>MP8I144</t>
  </si>
  <si>
    <t>MP8I192</t>
  </si>
  <si>
    <t>MP8I384</t>
  </si>
  <si>
    <t>MP8J0</t>
  </si>
  <si>
    <t>MP8J001</t>
  </si>
  <si>
    <t>MP8J002</t>
  </si>
  <si>
    <t>MP8J003</t>
  </si>
  <si>
    <t>MP8J006</t>
  </si>
  <si>
    <t>MP8J009</t>
  </si>
  <si>
    <t>MP8J012</t>
  </si>
  <si>
    <t>MP8J024</t>
  </si>
  <si>
    <t>MP8J036</t>
  </si>
  <si>
    <t>MP8J048</t>
  </si>
  <si>
    <t>MP8J096</t>
  </si>
  <si>
    <t>MP8J144</t>
  </si>
  <si>
    <t>MP8J192</t>
  </si>
  <si>
    <t>MP8J384</t>
  </si>
  <si>
    <t>MP8K0</t>
  </si>
  <si>
    <t>MP8K001</t>
  </si>
  <si>
    <t>MP8K002</t>
  </si>
  <si>
    <t>MP8K003</t>
  </si>
  <si>
    <t>MP8K006</t>
  </si>
  <si>
    <t>MP8K009</t>
  </si>
  <si>
    <t>MP8K012</t>
  </si>
  <si>
    <t>MP8K024</t>
  </si>
  <si>
    <t>MP8K036</t>
  </si>
  <si>
    <t>MP8K048</t>
  </si>
  <si>
    <t>MP8K096</t>
  </si>
  <si>
    <t>MP8K144</t>
  </si>
  <si>
    <t>MP8K192</t>
  </si>
  <si>
    <t>MP8K384</t>
  </si>
  <si>
    <t>MP8L0</t>
  </si>
  <si>
    <t>MP8L001</t>
  </si>
  <si>
    <t>MP8L002</t>
  </si>
  <si>
    <t>MP8L003</t>
  </si>
  <si>
    <t>MP8L006</t>
  </si>
  <si>
    <t>MP8L009</t>
  </si>
  <si>
    <t>MP8L012</t>
  </si>
  <si>
    <t>MP8L024</t>
  </si>
  <si>
    <t>MP8L036</t>
  </si>
  <si>
    <t>MP8L048</t>
  </si>
  <si>
    <t>MP8L096</t>
  </si>
  <si>
    <t>MP8L144</t>
  </si>
  <si>
    <t>MP8L192</t>
  </si>
  <si>
    <t>MP8L384</t>
  </si>
  <si>
    <t>MP9A0</t>
  </si>
  <si>
    <t>MP9A001</t>
  </si>
  <si>
    <t>MP9A002</t>
  </si>
  <si>
    <t>MP9A003</t>
  </si>
  <si>
    <t>MP9A006</t>
  </si>
  <si>
    <t>MP9A009</t>
  </si>
  <si>
    <t>MP9A012</t>
  </si>
  <si>
    <t>MP9A024</t>
  </si>
  <si>
    <t>MP9A036</t>
  </si>
  <si>
    <t>MP9A048</t>
  </si>
  <si>
    <t>MP9A096</t>
  </si>
  <si>
    <t>MP9A144</t>
  </si>
  <si>
    <t>MP9A192</t>
  </si>
  <si>
    <t>MP9A384</t>
  </si>
  <si>
    <t>MP9B0</t>
  </si>
  <si>
    <t>MP9B001</t>
  </si>
  <si>
    <t>MP9B002</t>
  </si>
  <si>
    <t>MP9B003</t>
  </si>
  <si>
    <t>MP9B006</t>
  </si>
  <si>
    <t>MP9B009</t>
  </si>
  <si>
    <t>MP9B012</t>
  </si>
  <si>
    <t>MP9B024</t>
  </si>
  <si>
    <t>MP9B036</t>
  </si>
  <si>
    <t>MP9B048</t>
  </si>
  <si>
    <t>MP9B096</t>
  </si>
  <si>
    <t>MP9B144</t>
  </si>
  <si>
    <t>MP9B192</t>
  </si>
  <si>
    <t>MP9B384</t>
  </si>
  <si>
    <t>MP9C0</t>
  </si>
  <si>
    <t>MP9C001</t>
  </si>
  <si>
    <t>MP9C002</t>
  </si>
  <si>
    <t>MP9C003</t>
  </si>
  <si>
    <t>MP9C004</t>
  </si>
  <si>
    <t>MP9C009</t>
  </si>
  <si>
    <t>MP9C012</t>
  </si>
  <si>
    <t>MP9C024</t>
  </si>
  <si>
    <t>MP9C034</t>
  </si>
  <si>
    <t>MP9C048</t>
  </si>
  <si>
    <t>MP22G192</t>
  </si>
  <si>
    <t>MP22G384</t>
  </si>
  <si>
    <t>MP22H0</t>
  </si>
  <si>
    <t>MP22H001</t>
  </si>
  <si>
    <t>MP22H002</t>
  </si>
  <si>
    <t>MP22H003</t>
  </si>
  <si>
    <t>MP22H006</t>
  </si>
  <si>
    <t>MP22H009</t>
  </si>
  <si>
    <t>MP22H012</t>
  </si>
  <si>
    <t>MP22H024</t>
  </si>
  <si>
    <t>MP22H036</t>
  </si>
  <si>
    <t>MP22H048</t>
  </si>
  <si>
    <t>MP22H096</t>
  </si>
  <si>
    <t>MP22H144</t>
  </si>
  <si>
    <t>MP22H192</t>
  </si>
  <si>
    <t>MP22H384</t>
  </si>
  <si>
    <t>MP22I0</t>
  </si>
  <si>
    <t>MP22I001</t>
  </si>
  <si>
    <t>MP22I002</t>
  </si>
  <si>
    <t>MP22I003</t>
  </si>
  <si>
    <t>MP22I006</t>
  </si>
  <si>
    <t>MP22I009</t>
  </si>
  <si>
    <t>MP22I012</t>
  </si>
  <si>
    <t>MP22I024</t>
  </si>
  <si>
    <t>MP22I036</t>
  </si>
  <si>
    <t>MP22I048</t>
  </si>
  <si>
    <t>MP22I096</t>
  </si>
  <si>
    <t>MP22I144</t>
  </si>
  <si>
    <t>MP22I192</t>
  </si>
  <si>
    <t>MP22I384</t>
  </si>
  <si>
    <t>MP22J0</t>
  </si>
  <si>
    <t>MP22J001</t>
  </si>
  <si>
    <t>MP22J002</t>
  </si>
  <si>
    <t>MP22J003</t>
  </si>
  <si>
    <t>MP22J006</t>
  </si>
  <si>
    <t>MP22J009</t>
  </si>
  <si>
    <t>MP22J012</t>
  </si>
  <si>
    <t>MP22J024</t>
  </si>
  <si>
    <t>MP22J036</t>
  </si>
  <si>
    <t>MP22J048</t>
  </si>
  <si>
    <t>MP22J096</t>
  </si>
  <si>
    <t>MP22J144</t>
  </si>
  <si>
    <t>MP22J192</t>
  </si>
  <si>
    <t>MP22J384</t>
  </si>
  <si>
    <t>MP22K0</t>
  </si>
  <si>
    <t>MP22K001</t>
  </si>
  <si>
    <t>MP22K002</t>
  </si>
  <si>
    <t>MP22K003</t>
  </si>
  <si>
    <t>MP22K006</t>
  </si>
  <si>
    <t>MP22K009</t>
  </si>
  <si>
    <t>MP22K012</t>
  </si>
  <si>
    <t>MP22K024</t>
  </si>
  <si>
    <t>MP22K036</t>
  </si>
  <si>
    <t>MP22K048</t>
  </si>
  <si>
    <t>MP22K096</t>
  </si>
  <si>
    <t>MP22K144</t>
  </si>
  <si>
    <t>MP22K192</t>
  </si>
  <si>
    <t>MP5F002</t>
  </si>
  <si>
    <t>MP5F003</t>
  </si>
  <si>
    <t>MP5F006</t>
  </si>
  <si>
    <t>MP5F009</t>
  </si>
  <si>
    <t>MP5F012</t>
  </si>
  <si>
    <t>MP5F024</t>
  </si>
  <si>
    <t>MP5F036</t>
  </si>
  <si>
    <t>MP5F048</t>
  </si>
  <si>
    <t>MP5F096</t>
  </si>
  <si>
    <t>MP5F144</t>
  </si>
  <si>
    <t>MP5F192</t>
  </si>
  <si>
    <t>MP5F384</t>
  </si>
  <si>
    <t>MP5G0</t>
  </si>
  <si>
    <t>MP5G001</t>
  </si>
  <si>
    <t>MP5G002</t>
  </si>
  <si>
    <t>MP5G003</t>
  </si>
  <si>
    <t>MP5G004</t>
  </si>
  <si>
    <t>MP5G009</t>
  </si>
  <si>
    <t>MP5G012</t>
  </si>
  <si>
    <t>MP5G024</t>
  </si>
  <si>
    <t>MP5G034</t>
  </si>
  <si>
    <t>MP5G048</t>
  </si>
  <si>
    <t>MP5G094</t>
  </si>
  <si>
    <t>MP5G144</t>
  </si>
  <si>
    <t>MP5G192</t>
  </si>
  <si>
    <t>MP5G384</t>
  </si>
  <si>
    <t>MP5H0</t>
  </si>
  <si>
    <t>MP5H001</t>
  </si>
  <si>
    <t>MP5H002</t>
  </si>
  <si>
    <t>MP5H003</t>
  </si>
  <si>
    <t>MP5H006</t>
  </si>
  <si>
    <t>MP5H009</t>
  </si>
  <si>
    <t>MP5H012</t>
  </si>
  <si>
    <t>MP5H024</t>
  </si>
  <si>
    <t>MP5H036</t>
  </si>
  <si>
    <t>MP5H048</t>
  </si>
  <si>
    <t>MP5H096</t>
  </si>
  <si>
    <t>MP5H144</t>
  </si>
  <si>
    <t>MP5H192</t>
  </si>
  <si>
    <t>MP5H384</t>
  </si>
  <si>
    <t>MP5I0</t>
  </si>
  <si>
    <t>MP5I001</t>
  </si>
  <si>
    <t>MP5I002</t>
  </si>
  <si>
    <t>MP5I003</t>
  </si>
  <si>
    <t>MP5I006</t>
  </si>
  <si>
    <t>MP5I009</t>
  </si>
  <si>
    <t>MP5I012</t>
  </si>
  <si>
    <t>MP5I024</t>
  </si>
  <si>
    <t>MP5I036</t>
  </si>
  <si>
    <t>MP5I048</t>
  </si>
  <si>
    <t>MP5I096</t>
  </si>
  <si>
    <t>MP5I144</t>
  </si>
  <si>
    <t>MP5I192</t>
  </si>
  <si>
    <t>MP5I384</t>
  </si>
  <si>
    <t>MP5J0</t>
  </si>
  <si>
    <t>MP5J001</t>
  </si>
  <si>
    <t>MP23B001</t>
  </si>
  <si>
    <t>MP23B002</t>
  </si>
  <si>
    <t>MP23B003</t>
  </si>
  <si>
    <t>MP23B006</t>
  </si>
  <si>
    <t>MP23B009</t>
  </si>
  <si>
    <t>MP23B012</t>
  </si>
  <si>
    <t>MP23B024</t>
  </si>
  <si>
    <t>MP23B036</t>
  </si>
  <si>
    <t>MP23B048</t>
  </si>
  <si>
    <t>MP23B096</t>
  </si>
  <si>
    <t>MP23B144</t>
  </si>
  <si>
    <t>MP23B192</t>
  </si>
  <si>
    <t>MP23B384</t>
  </si>
  <si>
    <t>MP23C0</t>
  </si>
  <si>
    <t>MP23C001</t>
  </si>
  <si>
    <t>MP23C002</t>
  </si>
  <si>
    <t>MP23C003</t>
  </si>
  <si>
    <t>MP6C0</t>
  </si>
  <si>
    <t>MP6C001</t>
  </si>
  <si>
    <t>MP6C002</t>
  </si>
  <si>
    <t>MP6C003</t>
  </si>
  <si>
    <t>MP6C004</t>
  </si>
  <si>
    <t>MP6C009</t>
  </si>
  <si>
    <t>MP6C012</t>
  </si>
  <si>
    <t>MP6C024</t>
  </si>
  <si>
    <t>MP6B012</t>
  </si>
  <si>
    <t>MP6B024</t>
  </si>
  <si>
    <t>MP6B036</t>
  </si>
  <si>
    <t>MP6B048</t>
  </si>
  <si>
    <t>MP6B096</t>
  </si>
  <si>
    <t>MP6B144</t>
  </si>
  <si>
    <t>MP6B192</t>
  </si>
  <si>
    <t>MP6B384</t>
  </si>
  <si>
    <t>MP19J384</t>
  </si>
  <si>
    <t>MP19K0</t>
  </si>
  <si>
    <t>MP19K001</t>
  </si>
  <si>
    <t>MP19K002</t>
  </si>
  <si>
    <t>MP19K003</t>
  </si>
  <si>
    <t>MP19K006</t>
  </si>
  <si>
    <t>MP19K009</t>
  </si>
  <si>
    <t>MP19K012</t>
  </si>
  <si>
    <t>MP19K024</t>
  </si>
  <si>
    <t>MP19K036</t>
  </si>
  <si>
    <t>MP19K048</t>
  </si>
  <si>
    <t>MP19K096</t>
  </si>
  <si>
    <t>MP19K144</t>
  </si>
  <si>
    <t>MP19K192</t>
  </si>
  <si>
    <t>MP19K384</t>
  </si>
  <si>
    <t>MP19L0</t>
  </si>
  <si>
    <t>MP19L001</t>
  </si>
  <si>
    <t>MP19L002</t>
  </si>
  <si>
    <t>MP19L003</t>
  </si>
  <si>
    <t>MP19L006</t>
  </si>
  <si>
    <t>MP19L009</t>
  </si>
  <si>
    <t>MP19L012</t>
  </si>
  <si>
    <t>MP19L024</t>
  </si>
  <si>
    <t>MP19D096</t>
  </si>
  <si>
    <t>MP19D144</t>
  </si>
  <si>
    <t>MP19D192</t>
  </si>
  <si>
    <t>MP19D384</t>
  </si>
  <si>
    <t>MP19E0</t>
  </si>
  <si>
    <t>MP19E001</t>
  </si>
  <si>
    <t>MP19E002</t>
  </si>
  <si>
    <t>MP19E003</t>
  </si>
  <si>
    <t>MP19E006</t>
  </si>
  <si>
    <t>MP19E009</t>
  </si>
  <si>
    <t>MP19E012</t>
  </si>
  <si>
    <t>MP19E024</t>
  </si>
  <si>
    <t>MP19E036</t>
  </si>
  <si>
    <t>MP19E048</t>
  </si>
  <si>
    <t>MP19E096</t>
  </si>
  <si>
    <t>MP19E144</t>
  </si>
  <si>
    <t>MP19E192</t>
  </si>
  <si>
    <t>MP19E384</t>
  </si>
  <si>
    <t>MP19F0</t>
  </si>
  <si>
    <t>MP19F001</t>
  </si>
  <si>
    <t>MP19F002</t>
  </si>
  <si>
    <t>MP19F003</t>
  </si>
  <si>
    <t>MP19F006</t>
  </si>
  <si>
    <t>MP19F009</t>
  </si>
  <si>
    <t>MP19F012</t>
  </si>
  <si>
    <t>MP19F024</t>
  </si>
  <si>
    <t>MP19F036</t>
  </si>
  <si>
    <t>MP19F048</t>
  </si>
  <si>
    <t>MP19F096</t>
  </si>
  <si>
    <t>MP19F144</t>
  </si>
  <si>
    <t>MP19F192</t>
  </si>
  <si>
    <t>MP19F384</t>
  </si>
  <si>
    <t>MP19G0</t>
  </si>
  <si>
    <t>MP19G001</t>
  </si>
  <si>
    <t>MP19G002</t>
  </si>
  <si>
    <t>MP19G003</t>
  </si>
  <si>
    <t>MP19G004</t>
  </si>
  <si>
    <t>MP19G009</t>
  </si>
  <si>
    <t>MP19G012</t>
  </si>
  <si>
    <t>MP19G024</t>
  </si>
  <si>
    <t>MP19G034</t>
  </si>
  <si>
    <t>MP19G048</t>
  </si>
  <si>
    <t>MP19G094</t>
  </si>
  <si>
    <t>MP19G144</t>
  </si>
  <si>
    <t>MP19G192</t>
  </si>
  <si>
    <t>MP19G384</t>
  </si>
  <si>
    <t>MP19H0</t>
  </si>
  <si>
    <t>MP19H001</t>
  </si>
  <si>
    <t>MP19H002</t>
  </si>
  <si>
    <t>MP19H003</t>
  </si>
  <si>
    <t>MP19H006</t>
  </si>
  <si>
    <t>MP19H009</t>
  </si>
  <si>
    <t>MP19H012</t>
  </si>
  <si>
    <t>MP19H024</t>
  </si>
  <si>
    <t>MP19H036</t>
  </si>
  <si>
    <t>MP19H048</t>
  </si>
  <si>
    <t>MP19H096</t>
  </si>
  <si>
    <t>MP19H144</t>
  </si>
  <si>
    <t>MP19H192</t>
  </si>
  <si>
    <t>MP19H384</t>
  </si>
  <si>
    <t>MP19I0</t>
  </si>
  <si>
    <t>MP19I001</t>
  </si>
  <si>
    <t>MP19I002</t>
  </si>
  <si>
    <t>MP19I003</t>
  </si>
  <si>
    <t>MP19I006</t>
  </si>
  <si>
    <t>MP19I009</t>
  </si>
  <si>
    <t>MP19I012</t>
  </si>
  <si>
    <t>MP19I024</t>
  </si>
  <si>
    <t>MP19I036</t>
  </si>
  <si>
    <t>MP19I048</t>
  </si>
  <si>
    <t>MP19I096</t>
  </si>
  <si>
    <t>MP19I144</t>
  </si>
  <si>
    <t>MP19I192</t>
  </si>
  <si>
    <t>MP19I384</t>
  </si>
  <si>
    <t>MP19J0</t>
  </si>
  <si>
    <t>MP19J001</t>
  </si>
  <si>
    <t>MP19J002</t>
  </si>
  <si>
    <t>MP19J003</t>
  </si>
  <si>
    <t>MP19J006</t>
  </si>
  <si>
    <t>MP19J009</t>
  </si>
  <si>
    <t>MP19J012</t>
  </si>
  <si>
    <t>MP19J024</t>
  </si>
  <si>
    <t>MP19J036</t>
  </si>
  <si>
    <t>MP19J048</t>
  </si>
  <si>
    <t>MP19J096</t>
  </si>
  <si>
    <t>MP19J144</t>
  </si>
  <si>
    <t>MP19J192</t>
  </si>
  <si>
    <t>L144</t>
  </si>
  <si>
    <t>L192</t>
  </si>
  <si>
    <t>g</t>
  </si>
  <si>
    <t>j</t>
  </si>
  <si>
    <t>k</t>
  </si>
  <si>
    <t>p</t>
  </si>
  <si>
    <t>a</t>
  </si>
  <si>
    <t>b</t>
  </si>
  <si>
    <t>d</t>
  </si>
  <si>
    <t>t</t>
  </si>
  <si>
    <t>M</t>
  </si>
  <si>
    <r>
      <t>M</t>
    </r>
    <r>
      <rPr>
        <sz val="10"/>
        <rFont val="Symbol"/>
        <family val="1"/>
        <charset val="2"/>
      </rPr>
      <t>b</t>
    </r>
  </si>
  <si>
    <t>Mg</t>
  </si>
  <si>
    <t>o</t>
  </si>
  <si>
    <t>h</t>
  </si>
  <si>
    <t>l</t>
  </si>
  <si>
    <t>v</t>
  </si>
  <si>
    <t>r</t>
  </si>
  <si>
    <t>z</t>
  </si>
  <si>
    <r>
      <t>O(</t>
    </r>
    <r>
      <rPr>
        <sz val="10"/>
        <rFont val="Symbol"/>
        <family val="1"/>
        <charset val="2"/>
      </rPr>
      <t>p</t>
    </r>
    <r>
      <rPr>
        <sz val="10"/>
        <rFont val="Arial CE"/>
        <charset val="238"/>
      </rPr>
      <t>)</t>
    </r>
  </si>
  <si>
    <r>
      <t>I(</t>
    </r>
    <r>
      <rPr>
        <sz val="10"/>
        <rFont val="Symbol"/>
        <family val="1"/>
        <charset val="2"/>
      </rPr>
      <t>p</t>
    </r>
    <r>
      <rPr>
        <sz val="10"/>
        <rFont val="Arial CE"/>
        <charset val="238"/>
      </rPr>
      <t>)</t>
    </r>
  </si>
  <si>
    <t>a(p)</t>
  </si>
  <si>
    <t>b(p)</t>
  </si>
  <si>
    <r>
      <t>P(</t>
    </r>
    <r>
      <rPr>
        <sz val="10"/>
        <rFont val="Symbol"/>
        <family val="1"/>
        <charset val="2"/>
      </rPr>
      <t>p</t>
    </r>
    <r>
      <rPr>
        <sz val="10"/>
        <rFont val="Arial CE"/>
        <charset val="238"/>
      </rPr>
      <t>)</t>
    </r>
  </si>
  <si>
    <t>MP4A0</t>
  </si>
  <si>
    <t>MP1A0</t>
  </si>
  <si>
    <t>MP4A001</t>
  </si>
  <si>
    <t>MP1A001</t>
  </si>
  <si>
    <t>MP4A002</t>
  </si>
  <si>
    <t>MP1A002</t>
  </si>
  <si>
    <t>MP4A003</t>
  </si>
  <si>
    <t>MP1A003</t>
  </si>
  <si>
    <t>MP4A006</t>
  </si>
  <si>
    <t>MP1A006</t>
  </si>
  <si>
    <t>MP4A009</t>
  </si>
  <si>
    <t>MP1A009</t>
  </si>
  <si>
    <t>MP4A012</t>
  </si>
  <si>
    <t>MP1A012</t>
  </si>
  <si>
    <t>MP4A024</t>
  </si>
  <si>
    <t>MP1A024</t>
  </si>
  <si>
    <t>MP4A036</t>
  </si>
  <si>
    <t>MP1A036</t>
  </si>
  <si>
    <t>MP4A048</t>
  </si>
  <si>
    <t>MP1A048</t>
  </si>
  <si>
    <t>MP4A096</t>
  </si>
  <si>
    <t>MP1A096</t>
  </si>
  <si>
    <t>MP4A144</t>
  </si>
  <si>
    <t>MP1A144</t>
  </si>
  <si>
    <t>MP4A192</t>
  </si>
  <si>
    <t>MP1A192</t>
  </si>
  <si>
    <t>MP4A384</t>
  </si>
  <si>
    <t>MP1A384</t>
  </si>
  <si>
    <t>MP4B0</t>
  </si>
  <si>
    <t>MP1B0</t>
  </si>
  <si>
    <t>MP4B001</t>
  </si>
  <si>
    <t>MP1B001</t>
  </si>
  <si>
    <t>MP4B002</t>
  </si>
  <si>
    <t>MP1B002</t>
  </si>
  <si>
    <t>MP4B003</t>
  </si>
  <si>
    <t>MP1B003</t>
  </si>
  <si>
    <t>MP4B006</t>
  </si>
  <si>
    <t>MP1B006</t>
  </si>
  <si>
    <t>MP4B009</t>
  </si>
  <si>
    <t>MP1B009</t>
  </si>
  <si>
    <t>MP4B012</t>
  </si>
  <si>
    <t>MP1B012</t>
  </si>
  <si>
    <t>MP4B024</t>
  </si>
  <si>
    <t>MP1B024</t>
  </si>
  <si>
    <t>MP4B036</t>
  </si>
  <si>
    <t>MP1B036</t>
  </si>
  <si>
    <t>MP4B048</t>
  </si>
  <si>
    <t>MP1B048</t>
  </si>
  <si>
    <t>MP4B096</t>
  </si>
  <si>
    <t>MP1B096</t>
  </si>
  <si>
    <t>MP4B144</t>
  </si>
  <si>
    <t>MP1B144</t>
  </si>
  <si>
    <t>MP4B192</t>
  </si>
  <si>
    <t>MP1B192</t>
  </si>
  <si>
    <t>MP4B384</t>
  </si>
  <si>
    <t>MP1B384</t>
  </si>
  <si>
    <t>MP4C0</t>
  </si>
  <si>
    <t>MP1C0</t>
  </si>
  <si>
    <t>MP4C001</t>
  </si>
  <si>
    <t>MP1C001</t>
  </si>
  <si>
    <t>MP4C002</t>
  </si>
  <si>
    <t>MP1C002</t>
  </si>
  <si>
    <t>MP4C003</t>
  </si>
  <si>
    <t>MP1C003</t>
  </si>
  <si>
    <t>MP4C004</t>
  </si>
  <si>
    <t>MP1C004</t>
  </si>
  <si>
    <t>MP4C009</t>
  </si>
  <si>
    <t>MP1C009</t>
  </si>
  <si>
    <t>MP4C012</t>
  </si>
  <si>
    <t>MP1C012</t>
  </si>
  <si>
    <t>MP4C024</t>
  </si>
  <si>
    <t>MP1C024</t>
  </si>
  <si>
    <t>MP4C034</t>
  </si>
  <si>
    <t>MP1C034</t>
  </si>
  <si>
    <t>MP4C048</t>
  </si>
  <si>
    <t>MP1C048</t>
  </si>
  <si>
    <t>MP4C094</t>
  </si>
  <si>
    <t>MP1C094</t>
  </si>
  <si>
    <t>MP4C144</t>
  </si>
  <si>
    <t>MP1C144</t>
  </si>
  <si>
    <t>MP4C192</t>
  </si>
  <si>
    <t>MP1C192</t>
  </si>
  <si>
    <t>MP4C384</t>
  </si>
  <si>
    <t>MP1C384</t>
  </si>
  <si>
    <t>MP4D0</t>
  </si>
  <si>
    <t>MP1D0</t>
  </si>
  <si>
    <t>MP4D001</t>
  </si>
  <si>
    <t>MP1D001</t>
  </si>
  <si>
    <t>MP4D002</t>
  </si>
  <si>
    <t>MP1D002</t>
  </si>
  <si>
    <t>MP4D003</t>
  </si>
  <si>
    <t>MP1D003</t>
  </si>
  <si>
    <t>MP4D006</t>
  </si>
  <si>
    <t>MP1D006</t>
  </si>
  <si>
    <t>MP4D009</t>
  </si>
  <si>
    <t>MP20K009</t>
  </si>
  <si>
    <t>MP20K012</t>
  </si>
  <si>
    <t>MP20K024</t>
  </si>
  <si>
    <t>MP20K036</t>
  </si>
  <si>
    <t>MP20K048</t>
  </si>
  <si>
    <t>MP20K096</t>
  </si>
  <si>
    <t>MP20K144</t>
  </si>
  <si>
    <t>MP20K192</t>
  </si>
  <si>
    <t>MP20K384</t>
  </si>
  <si>
    <t>MP20L0</t>
  </si>
  <si>
    <t>MP20L001</t>
  </si>
  <si>
    <t>MP20L002</t>
  </si>
  <si>
    <t>MP20L003</t>
  </si>
  <si>
    <t>MP20L006</t>
  </si>
  <si>
    <t>MP20L009</t>
  </si>
  <si>
    <t>MP20L012</t>
  </si>
  <si>
    <t>MP20L024</t>
  </si>
  <si>
    <t>MP20L036</t>
  </si>
  <si>
    <t>MP20L048</t>
  </si>
  <si>
    <t>MP7J048</t>
  </si>
  <si>
    <t>MP7J096</t>
  </si>
  <si>
    <t>MP7J144</t>
  </si>
  <si>
    <t>MP7J192</t>
  </si>
  <si>
    <t>MP7J384</t>
  </si>
  <si>
    <t>MP7K0</t>
  </si>
  <si>
    <t>MP7K001</t>
  </si>
  <si>
    <t>MP7K002</t>
  </si>
  <si>
    <t>MP7K003</t>
  </si>
  <si>
    <t>MP7K006</t>
  </si>
  <si>
    <t>MP7K009</t>
  </si>
  <si>
    <t>MP7K012</t>
  </si>
  <si>
    <t>MP7K024</t>
  </si>
  <si>
    <t>MP7K036</t>
  </si>
  <si>
    <t>MP7K048</t>
  </si>
  <si>
    <t>MP7K096</t>
  </si>
  <si>
    <t>MP7K144</t>
  </si>
  <si>
    <t>MP7K192</t>
  </si>
  <si>
    <t>MP7K384</t>
  </si>
  <si>
    <t>MP7L0</t>
  </si>
  <si>
    <t>MP7L001</t>
  </si>
  <si>
    <t>MP7L002</t>
  </si>
  <si>
    <t>MP7L003</t>
  </si>
  <si>
    <t>MP7L006</t>
  </si>
  <si>
    <t>MP7L009</t>
  </si>
  <si>
    <t>MP7L012</t>
  </si>
  <si>
    <t>MP7L024</t>
  </si>
  <si>
    <t>MP7L036</t>
  </si>
  <si>
    <t>MP7L048</t>
  </si>
  <si>
    <t>MP7L096</t>
  </si>
  <si>
    <t>MP21D003</t>
  </si>
  <si>
    <t>MP21D006</t>
  </si>
  <si>
    <t>MP21D009</t>
  </si>
  <si>
    <t>MP21D012</t>
  </si>
  <si>
    <t>MP21D024</t>
  </si>
  <si>
    <t>MP21D036</t>
  </si>
  <si>
    <t>MP21D048</t>
  </si>
  <si>
    <t>MP21D096</t>
  </si>
  <si>
    <t>MP21D144</t>
  </si>
  <si>
    <t>MP21D192</t>
  </si>
  <si>
    <t>MP21D384</t>
  </si>
  <si>
    <t>MP21E0</t>
  </si>
  <si>
    <t>MP21E001</t>
  </si>
  <si>
    <t>MP21E002</t>
  </si>
  <si>
    <t>MP21E003</t>
  </si>
  <si>
    <t>MP21E006</t>
  </si>
  <si>
    <t>MP21E009</t>
  </si>
  <si>
    <t>MP21E012</t>
  </si>
  <si>
    <t>MP21E024</t>
  </si>
  <si>
    <t>MP21E036</t>
  </si>
  <si>
    <t>MP21E048</t>
  </si>
  <si>
    <t>MP21E096</t>
  </si>
  <si>
    <t>MP21E144</t>
  </si>
  <si>
    <t>MP21E192</t>
  </si>
  <si>
    <t>MP21E384</t>
  </si>
  <si>
    <t>MP21F0</t>
  </si>
  <si>
    <t>MP21F001</t>
  </si>
  <si>
    <t>MP21F002</t>
  </si>
  <si>
    <t>MP21F003</t>
  </si>
  <si>
    <t>MP21F006</t>
  </si>
  <si>
    <t>MP21F009</t>
  </si>
  <si>
    <t>MP21F012</t>
  </si>
  <si>
    <t>MP21F024</t>
  </si>
  <si>
    <t>MP21F036</t>
  </si>
  <si>
    <t>MP21F048</t>
  </si>
  <si>
    <t>MP21F096</t>
  </si>
  <si>
    <t>MP21F144</t>
  </si>
  <si>
    <t>MP21F192</t>
  </si>
  <si>
    <t>MP21F384</t>
  </si>
  <si>
    <t>MP21G0</t>
  </si>
  <si>
    <t>MP7L192</t>
  </si>
  <si>
    <t>MP7L384</t>
  </si>
  <si>
    <t>MP8A0</t>
  </si>
  <si>
    <t>MP8A001</t>
  </si>
  <si>
    <t>MP8A002</t>
  </si>
  <si>
    <t>MP8A003</t>
  </si>
  <si>
    <t>MP8A006</t>
  </si>
  <si>
    <t>MP8A009</t>
  </si>
  <si>
    <t>MP8A012</t>
  </si>
  <si>
    <t>MP8A024</t>
  </si>
  <si>
    <t>MP8A036</t>
  </si>
  <si>
    <t>MP8A048</t>
  </si>
  <si>
    <t>MP8A096</t>
  </si>
  <si>
    <t>MP8A144</t>
  </si>
  <si>
    <t>MP8A192</t>
  </si>
  <si>
    <t>MP8A384</t>
  </si>
  <si>
    <t>MP8B0</t>
  </si>
  <si>
    <t>MP8B001</t>
  </si>
  <si>
    <t>MP25D048</t>
  </si>
  <si>
    <t>MP25D096</t>
  </si>
  <si>
    <t>MP25D144</t>
  </si>
  <si>
    <t>MP25D192</t>
  </si>
  <si>
    <t>MP25D384</t>
  </si>
  <si>
    <t>MP25E0</t>
  </si>
  <si>
    <t>MP25E001</t>
  </si>
  <si>
    <t>MP25E002</t>
  </si>
  <si>
    <t>MP25E003</t>
  </si>
  <si>
    <t>MP25E006</t>
  </si>
  <si>
    <t>MP25E009</t>
  </si>
  <si>
    <t>MP25E012</t>
  </si>
  <si>
    <t>MP25E024</t>
  </si>
  <si>
    <t>MP25E036</t>
  </si>
  <si>
    <t>MP25E048</t>
  </si>
  <si>
    <t>MP25E096</t>
  </si>
  <si>
    <t>MP25E144</t>
  </si>
  <si>
    <t>MP25E192</t>
  </si>
  <si>
    <t>MP25E384</t>
  </si>
  <si>
    <t>MP25F0</t>
  </si>
  <si>
    <t>MP25F001</t>
  </si>
  <si>
    <t>MP25F002</t>
  </si>
  <si>
    <t>MP25F003</t>
  </si>
  <si>
    <t>MP25F006</t>
  </si>
  <si>
    <t>MP25F009</t>
  </si>
  <si>
    <t>MP25F012</t>
  </si>
  <si>
    <t>MP25F024</t>
  </si>
  <si>
    <t>MP25F036</t>
  </si>
  <si>
    <t>MP25F048</t>
  </si>
  <si>
    <t>MP25F096</t>
  </si>
  <si>
    <t>MP25F144</t>
  </si>
  <si>
    <t>MP25F192</t>
  </si>
  <si>
    <t>MP25F384</t>
  </si>
  <si>
    <t>MP12H012</t>
  </si>
  <si>
    <t>MP12H024</t>
  </si>
  <si>
    <t>MP12H036</t>
  </si>
  <si>
    <t>MP12H048</t>
  </si>
  <si>
    <t>MP12H096</t>
  </si>
  <si>
    <t>MP12H144</t>
  </si>
  <si>
    <t>MP12H192</t>
  </si>
  <si>
    <t>MP12H384</t>
  </si>
  <si>
    <t>MP12I0</t>
  </si>
  <si>
    <t>MP12I001</t>
  </si>
  <si>
    <t>MP12I002</t>
  </si>
  <si>
    <t>MP12I003</t>
  </si>
  <si>
    <t>MP12I006</t>
  </si>
  <si>
    <t>MP12I009</t>
  </si>
  <si>
    <t>MP12I012</t>
  </si>
  <si>
    <t>MP12I024</t>
  </si>
  <si>
    <t>MP12I036</t>
  </si>
  <si>
    <t>MP12I048</t>
  </si>
  <si>
    <t>MP12I096</t>
  </si>
  <si>
    <t>MP12I144</t>
  </si>
  <si>
    <t>MP12I192</t>
  </si>
  <si>
    <t>MP12I384</t>
  </si>
  <si>
    <t>MP12J0</t>
  </si>
  <si>
    <t>MP12J001</t>
  </si>
  <si>
    <t>MP12J002</t>
  </si>
  <si>
    <t>MP12J003</t>
  </si>
  <si>
    <t>MP12J006</t>
  </si>
  <si>
    <t>MP12J009</t>
  </si>
  <si>
    <t>MP26B024</t>
  </si>
  <si>
    <t>MP26B036</t>
  </si>
  <si>
    <t>MP26B048</t>
  </si>
  <si>
    <t>MP26B096</t>
  </si>
  <si>
    <t>MP26B144</t>
  </si>
  <si>
    <t>MP26B192</t>
  </si>
  <si>
    <t>MP26B384</t>
  </si>
  <si>
    <t>MP26C0</t>
  </si>
  <si>
    <t>MP26C001</t>
  </si>
  <si>
    <t>MP26C002</t>
  </si>
  <si>
    <t>MP26C003</t>
  </si>
  <si>
    <t>MP26C004</t>
  </si>
  <si>
    <t>MP26C009</t>
  </si>
  <si>
    <t>MP26C012</t>
  </si>
  <si>
    <t>MP26C024</t>
  </si>
  <si>
    <t>MP26C034</t>
  </si>
  <si>
    <t>MP26C048</t>
  </si>
  <si>
    <t>MP26C094</t>
  </si>
  <si>
    <t>MP26C144</t>
  </si>
  <si>
    <t>MP26C192</t>
  </si>
  <si>
    <t>MP26C384</t>
  </si>
  <si>
    <t>MP26D0</t>
  </si>
  <si>
    <t>MP26D001</t>
  </si>
  <si>
    <t>MP26D002</t>
  </si>
  <si>
    <t>MP26D003</t>
  </si>
  <si>
    <t>MP26D006</t>
  </si>
  <si>
    <t>MP26D009</t>
  </si>
  <si>
    <t>MP26D012</t>
  </si>
  <si>
    <t>MP26D024</t>
  </si>
  <si>
    <t>MP26D036</t>
  </si>
  <si>
    <t>MP26D048</t>
  </si>
  <si>
    <t>MP26D096</t>
  </si>
  <si>
    <t>MP26D144</t>
  </si>
  <si>
    <t>MP26D192</t>
  </si>
  <si>
    <t>MP26D384</t>
  </si>
  <si>
    <t>MP26E0</t>
  </si>
  <si>
    <t>MP26E001</t>
  </si>
  <si>
    <t>MP26E002</t>
  </si>
  <si>
    <t>MP26E003</t>
  </si>
  <si>
    <t>MP26E006</t>
  </si>
  <si>
    <t>MP26E009</t>
  </si>
  <si>
    <t>MP26E012</t>
  </si>
  <si>
    <t>MP26E024</t>
  </si>
  <si>
    <t>MP26E036</t>
  </si>
  <si>
    <t>MP26E048</t>
  </si>
  <si>
    <t>MP26E096</t>
  </si>
  <si>
    <t>MP26E144</t>
  </si>
  <si>
    <t>MP26E192</t>
  </si>
  <si>
    <t>MP26E384</t>
  </si>
  <si>
    <t>MP26F0</t>
  </si>
  <si>
    <t>MP26F001</t>
  </si>
  <si>
    <t>MP26F002</t>
  </si>
  <si>
    <t>MP26F003</t>
  </si>
  <si>
    <t>MP26F006</t>
  </si>
  <si>
    <t>MP26F009</t>
  </si>
  <si>
    <t>MP26F012</t>
  </si>
  <si>
    <t>MP26F024</t>
  </si>
  <si>
    <t>MP26F036</t>
  </si>
  <si>
    <t>MP26F048</t>
  </si>
  <si>
    <t>MP26F096</t>
  </si>
  <si>
    <t>MP26F144</t>
  </si>
  <si>
    <t>MP26F192</t>
  </si>
  <si>
    <t>MP26F384</t>
  </si>
  <si>
    <t>MP26G0</t>
  </si>
  <si>
    <t>MP26G001</t>
  </si>
  <si>
    <t>MP26G002</t>
  </si>
  <si>
    <t>MP26G003</t>
  </si>
  <si>
    <t>MP26G004</t>
  </si>
  <si>
    <t>MP26G009</t>
  </si>
  <si>
    <t>MP26G012</t>
  </si>
  <si>
    <t>MP26G024</t>
  </si>
  <si>
    <t>MP26G034</t>
  </si>
  <si>
    <t>MP26G048</t>
  </si>
  <si>
    <t>MP9J384</t>
  </si>
  <si>
    <t>MP9K0</t>
  </si>
  <si>
    <t>MP9K001</t>
  </si>
  <si>
    <t>MP9K002</t>
  </si>
  <si>
    <t>MP9K003</t>
  </si>
  <si>
    <t>MP9K006</t>
  </si>
  <si>
    <t>MP9K009</t>
  </si>
  <si>
    <t>MP9K012</t>
  </si>
  <si>
    <t>MP9K024</t>
  </si>
  <si>
    <t>MP9K036</t>
  </si>
  <si>
    <t>MP9K048</t>
  </si>
  <si>
    <t>MP9K096</t>
  </si>
  <si>
    <t>MP9K144</t>
  </si>
  <si>
    <t>MP9K192</t>
  </si>
  <si>
    <t>MP9K384</t>
  </si>
  <si>
    <t>MP9L0</t>
  </si>
  <si>
    <t>MP9L001</t>
  </si>
  <si>
    <t>MP9L002</t>
  </si>
  <si>
    <t>MP9L003</t>
  </si>
  <si>
    <t>MP9L006</t>
  </si>
  <si>
    <t>MP9L009</t>
  </si>
  <si>
    <t>MP9L012</t>
  </si>
  <si>
    <t>MP9L024</t>
  </si>
  <si>
    <t>MP9L036</t>
  </si>
  <si>
    <t>MP9H003</t>
  </si>
  <si>
    <t>MP9H006</t>
  </si>
  <si>
    <t>MP9H009</t>
  </si>
  <si>
    <t>MP9H012</t>
  </si>
  <si>
    <t>MP9H024</t>
  </si>
  <si>
    <t>MP9H036</t>
  </si>
  <si>
    <t>MP9H048</t>
  </si>
  <si>
    <t>MP9H096</t>
  </si>
  <si>
    <t>MP9H144</t>
  </si>
  <si>
    <t>MP9H192</t>
  </si>
  <si>
    <t>MP9H384</t>
  </si>
  <si>
    <t>MP9I0</t>
  </si>
  <si>
    <t>MP9I001</t>
  </si>
  <si>
    <t>MP9I002</t>
  </si>
  <si>
    <t>MP9I003</t>
  </si>
  <si>
    <t>MP9I006</t>
  </si>
  <si>
    <t>MP9I009</t>
  </si>
  <si>
    <t>MP9I012</t>
  </si>
  <si>
    <t>MP9I024</t>
  </si>
  <si>
    <t>MP9I036</t>
  </si>
  <si>
    <t>MP9I048</t>
  </si>
  <si>
    <t>MP9I096</t>
  </si>
  <si>
    <t>MP9I144</t>
  </si>
  <si>
    <t>MP9I192</t>
  </si>
  <si>
    <t>MP9I384</t>
  </si>
  <si>
    <t>MP9J0</t>
  </si>
  <si>
    <t>MP9J001</t>
  </si>
  <si>
    <t>MP9J002</t>
  </si>
  <si>
    <t>MP9J003</t>
  </si>
  <si>
    <t>MP9J006</t>
  </si>
  <si>
    <t>MP9J009</t>
  </si>
  <si>
    <t>MP9J012</t>
  </si>
  <si>
    <t>MP9J024</t>
  </si>
  <si>
    <t>MP9J036</t>
  </si>
  <si>
    <t>MP9J048</t>
  </si>
  <si>
    <t>MP9J096</t>
  </si>
  <si>
    <t>MP9J144</t>
  </si>
  <si>
    <t>MP9J192</t>
  </si>
  <si>
    <t>MP23C004</t>
  </si>
  <si>
    <t>MP23C009</t>
  </si>
  <si>
    <t>MP23C012</t>
  </si>
  <si>
    <t>MP23C024</t>
  </si>
  <si>
    <t>MP23C034</t>
  </si>
  <si>
    <t>MP23C048</t>
  </si>
  <si>
    <t>MP23C094</t>
  </si>
  <si>
    <t>MP23C144</t>
  </si>
  <si>
    <t>MP23C192</t>
  </si>
  <si>
    <t>MP10B0</t>
  </si>
  <si>
    <t>MP10B001</t>
  </si>
  <si>
    <t>MP10B002</t>
  </si>
  <si>
    <t>MP10B003</t>
  </si>
  <si>
    <t>MP10B006</t>
  </si>
  <si>
    <t>MP10B009</t>
  </si>
  <si>
    <t>MP10B012</t>
  </si>
  <si>
    <t>MP10B024</t>
  </si>
  <si>
    <t>MP10B036</t>
  </si>
  <si>
    <t>MP10B048</t>
  </si>
  <si>
    <t>MP10B096</t>
  </si>
  <si>
    <t>MP10B144</t>
  </si>
  <si>
    <t>MP10B192</t>
  </si>
  <si>
    <t>MP10B384</t>
  </si>
  <si>
    <t>MP10C0</t>
  </si>
  <si>
    <t>MP10C001</t>
  </si>
  <si>
    <t>MP10C002</t>
  </si>
  <si>
    <t>MP10C003</t>
  </si>
  <si>
    <t>MP10C004</t>
  </si>
  <si>
    <t>MP10C009</t>
  </si>
  <si>
    <t>MP10C012</t>
  </si>
  <si>
    <t>MP10C024</t>
  </si>
  <si>
    <t>MP10C034</t>
  </si>
  <si>
    <t>MP10C048</t>
  </si>
  <si>
    <t>MP10C094</t>
  </si>
  <si>
    <t>MP10C144</t>
  </si>
  <si>
    <t>MP10C192</t>
  </si>
  <si>
    <t>MP10C384</t>
  </si>
  <si>
    <t>MP10D0</t>
  </si>
  <si>
    <t>MP10D001</t>
  </si>
  <si>
    <t>MP10D002</t>
  </si>
  <si>
    <t>MP10D003</t>
  </si>
  <si>
    <t>MP10D006</t>
  </si>
  <si>
    <t>MP10D009</t>
  </si>
  <si>
    <t>MP10D012</t>
  </si>
  <si>
    <t>MP10D024</t>
  </si>
  <si>
    <t>MP10D036</t>
  </si>
  <si>
    <t>MP10D048</t>
  </si>
  <si>
    <t>MP10D096</t>
  </si>
  <si>
    <t>MP10D144</t>
  </si>
  <si>
    <t>MP10D192</t>
  </si>
  <si>
    <t>MP10D384</t>
  </si>
  <si>
    <t>MP10E0</t>
  </si>
  <si>
    <t>MP10E001</t>
  </si>
  <si>
    <t>MP10E002</t>
  </si>
  <si>
    <t>MP10E003</t>
  </si>
  <si>
    <t>MP10E006</t>
  </si>
  <si>
    <t>MP10E009</t>
  </si>
  <si>
    <t>MP10E012</t>
  </si>
  <si>
    <t>MP10E024</t>
  </si>
  <si>
    <t>MP10E036</t>
  </si>
  <si>
    <t>MP10E048</t>
  </si>
  <si>
    <t>MP10E096</t>
  </si>
  <si>
    <t>MP10E144</t>
  </si>
  <si>
    <t>MP10E192</t>
  </si>
  <si>
    <t>MP10E384</t>
  </si>
  <si>
    <t>MP10F0</t>
  </si>
  <si>
    <t>MP10F001</t>
  </si>
  <si>
    <t>MP10F002</t>
  </si>
  <si>
    <t>MP10F003</t>
  </si>
  <si>
    <t>MP10F006</t>
  </si>
  <si>
    <t>MP10F009</t>
  </si>
  <si>
    <t>MP10F012</t>
  </si>
  <si>
    <t>MP10F024</t>
  </si>
  <si>
    <t>MP10F036</t>
  </si>
  <si>
    <t>MP10F048</t>
  </si>
  <si>
    <t>MP10F096</t>
  </si>
  <si>
    <t>MP10F144</t>
  </si>
  <si>
    <t>MP10F192</t>
  </si>
  <si>
    <t>MP10F384</t>
  </si>
  <si>
    <t>MP10G0</t>
  </si>
  <si>
    <t>MP10G001</t>
  </si>
  <si>
    <t>MP10G002</t>
  </si>
  <si>
    <t>MP10G003</t>
  </si>
  <si>
    <t>MP10G004</t>
  </si>
  <si>
    <t>MP10G009</t>
  </si>
  <si>
    <t>MP10G012</t>
  </si>
  <si>
    <t>MP10G024</t>
  </si>
  <si>
    <t>MP10G034</t>
  </si>
  <si>
    <t>MP10G048</t>
  </si>
  <si>
    <t>MP10G094</t>
  </si>
  <si>
    <t>MP10G144</t>
  </si>
  <si>
    <t>MP10G192</t>
  </si>
  <si>
    <t>MP10G384</t>
  </si>
  <si>
    <t>MP10H0</t>
  </si>
  <si>
    <t>MP10H001</t>
  </si>
  <si>
    <t>MP10H002</t>
  </si>
  <si>
    <t>MP10H003</t>
  </si>
  <si>
    <t>MP10H006</t>
  </si>
  <si>
    <t>MP10H009</t>
  </si>
  <si>
    <t>MP10H012</t>
  </si>
  <si>
    <t>MP10H024</t>
  </si>
  <si>
    <t>MP10H036</t>
  </si>
  <si>
    <t>MP10H048</t>
  </si>
  <si>
    <t>MP10H096</t>
  </si>
  <si>
    <t>MP10H144</t>
  </si>
  <si>
    <t>MP10H192</t>
  </si>
  <si>
    <t>MP10H384</t>
  </si>
  <si>
    <t>MP10I0</t>
  </si>
  <si>
    <t>MP10I001</t>
  </si>
  <si>
    <t>MP10I002</t>
  </si>
  <si>
    <t>MP10I003</t>
  </si>
  <si>
    <t>MP10I006</t>
  </si>
  <si>
    <t>MP10I009</t>
  </si>
  <si>
    <t>MP10I012</t>
  </si>
  <si>
    <t>MP10I024</t>
  </si>
  <si>
    <t>MP10I036</t>
  </si>
  <si>
    <t>MP10I048</t>
  </si>
  <si>
    <t>MP10I096</t>
  </si>
  <si>
    <t>MP10I144</t>
  </si>
  <si>
    <t>MP10I192</t>
  </si>
  <si>
    <t>MP10I384</t>
  </si>
  <si>
    <t>MP10J0</t>
  </si>
  <si>
    <t>MP10J001</t>
  </si>
  <si>
    <t>MP10J002</t>
  </si>
  <si>
    <t>MP10J003</t>
  </si>
  <si>
    <t>MP10J006</t>
  </si>
  <si>
    <t>MP10J009</t>
  </si>
  <si>
    <t>MP10J012</t>
  </si>
  <si>
    <t>MP10J024</t>
  </si>
  <si>
    <t>MP10J036</t>
  </si>
  <si>
    <t>MP10J048</t>
  </si>
  <si>
    <t>MP10J096</t>
  </si>
  <si>
    <t>MP10J144</t>
  </si>
  <si>
    <t>MP10J192</t>
  </si>
  <si>
    <t>MP10J384</t>
  </si>
  <si>
    <t>MP10K0</t>
  </si>
  <si>
    <t>MP10K001</t>
  </si>
  <si>
    <t>MP10K002</t>
  </si>
  <si>
    <t>MP10K003</t>
  </si>
  <si>
    <t>MP10K006</t>
  </si>
  <si>
    <t>MP10K009</t>
  </si>
  <si>
    <t>MP10K012</t>
  </si>
  <si>
    <t>MP10K024</t>
  </si>
  <si>
    <t>MP10K036</t>
  </si>
  <si>
    <t>MP10K048</t>
  </si>
  <si>
    <t>MP10K096</t>
  </si>
  <si>
    <t>MP10K144</t>
  </si>
  <si>
    <t>MP10K192</t>
  </si>
  <si>
    <t>MP10K384</t>
  </si>
  <si>
    <t>MP10L0</t>
  </si>
  <si>
    <t>MP10L001</t>
  </si>
  <si>
    <t>MP10L002</t>
  </si>
  <si>
    <t>MP10L003</t>
  </si>
  <si>
    <t>MP10L006</t>
  </si>
  <si>
    <t>MP10L009</t>
  </si>
  <si>
    <t>MP10L012</t>
  </si>
  <si>
    <t>MP10L024</t>
  </si>
  <si>
    <t>MP10L036</t>
  </si>
  <si>
    <t>MP10L048</t>
  </si>
  <si>
    <t>MP10L096</t>
  </si>
  <si>
    <t>MP10L144</t>
  </si>
  <si>
    <t>MP10L192</t>
  </si>
  <si>
    <t>MP10L384</t>
  </si>
  <si>
    <t>MP11A0</t>
  </si>
  <si>
    <t>MP11A001</t>
  </si>
  <si>
    <t>MP11A002</t>
  </si>
  <si>
    <t>MP11A003</t>
  </si>
  <si>
    <t>MP11A006</t>
  </si>
  <si>
    <t>MP11A009</t>
  </si>
  <si>
    <t>MP11A012</t>
  </si>
  <si>
    <t>MP11A024</t>
  </si>
  <si>
    <t>MP11A036</t>
  </si>
  <si>
    <t>MP11A048</t>
  </si>
  <si>
    <t>MP11A096</t>
  </si>
  <si>
    <t>MP11A144</t>
  </si>
  <si>
    <t>MP11A192</t>
  </si>
  <si>
    <t>MP6I001</t>
  </si>
  <si>
    <t>MP6I002</t>
  </si>
  <si>
    <t>MP6I003</t>
  </si>
  <si>
    <t>MP6I006</t>
  </si>
  <si>
    <t>MP6I009</t>
  </si>
  <si>
    <t>MP6I012</t>
  </si>
  <si>
    <t>MP6I024</t>
  </si>
  <si>
    <t>MP6I036</t>
  </si>
  <si>
    <t>MP6I048</t>
  </si>
  <si>
    <t>MP6I096</t>
  </si>
  <si>
    <t>MP6I144</t>
  </si>
  <si>
    <t>MP6I192</t>
  </si>
  <si>
    <t>MP6I384</t>
  </si>
  <si>
    <t>MP6J0</t>
  </si>
  <si>
    <t>MP6J001</t>
  </si>
  <si>
    <t>MP6J002</t>
  </si>
  <si>
    <t>MP6J003</t>
  </si>
  <si>
    <t>MP6J006</t>
  </si>
  <si>
    <t>MP6J009</t>
  </si>
  <si>
    <t>MP6J012</t>
  </si>
  <si>
    <t>MP6J024</t>
  </si>
  <si>
    <t>MP6J036</t>
  </si>
  <si>
    <t>MP6J048</t>
  </si>
  <si>
    <t>MP6J096</t>
  </si>
  <si>
    <t>MP6J144</t>
  </si>
  <si>
    <t>MP6J192</t>
  </si>
  <si>
    <t>MP6J384</t>
  </si>
  <si>
    <t>MP6K0</t>
  </si>
  <si>
    <t>MP6K001</t>
  </si>
  <si>
    <t>MP6K002</t>
  </si>
  <si>
    <t>MP6K003</t>
  </si>
  <si>
    <t>MP6K006</t>
  </si>
  <si>
    <t>MP6K009</t>
  </si>
  <si>
    <t>MP6K012</t>
  </si>
  <si>
    <t>MP6K024</t>
  </si>
  <si>
    <t>MP6K036</t>
  </si>
  <si>
    <t>MP6K048</t>
  </si>
  <si>
    <t>MP6K096</t>
  </si>
  <si>
    <t>MP6K144</t>
  </si>
  <si>
    <t>MP6K192</t>
  </si>
  <si>
    <t>MP6K384</t>
  </si>
  <si>
    <t>MP6L0</t>
  </si>
  <si>
    <t>MP6L001</t>
  </si>
  <si>
    <t>MP6L002</t>
  </si>
  <si>
    <t>MP6L003</t>
  </si>
  <si>
    <t>MP6L006</t>
  </si>
  <si>
    <t>MP6L009</t>
  </si>
  <si>
    <t>MP6L012</t>
  </si>
  <si>
    <t>MP6L024</t>
  </si>
  <si>
    <t>MP6L036</t>
  </si>
  <si>
    <t>MP6L048</t>
  </si>
  <si>
    <t>MP6L096</t>
  </si>
  <si>
    <t>MP6L144</t>
  </si>
  <si>
    <t>MP6L192</t>
  </si>
  <si>
    <t>MP6L384</t>
  </si>
  <si>
    <t>MP7A0</t>
  </si>
  <si>
    <t>MP7A001</t>
  </si>
  <si>
    <t>MP7A002</t>
  </si>
  <si>
    <t>MP7A003</t>
  </si>
  <si>
    <t>MP7A006</t>
  </si>
  <si>
    <t>MP7A009</t>
  </si>
  <si>
    <t>MP7A012</t>
  </si>
  <si>
    <t>MP7A024</t>
  </si>
  <si>
    <t>MP7A036</t>
  </si>
  <si>
    <t>MP7A048</t>
  </si>
  <si>
    <t>MP7A096</t>
  </si>
  <si>
    <t>MP7A144</t>
  </si>
  <si>
    <t>MP7A192</t>
  </si>
  <si>
    <t>MP7A384</t>
  </si>
  <si>
    <t>MP7B0</t>
  </si>
  <si>
    <t>MP7B001</t>
  </si>
  <si>
    <t>MP7B002</t>
  </si>
  <si>
    <t>MP7B003</t>
  </si>
  <si>
    <t>MP7B006</t>
  </si>
  <si>
    <t>MP7B009</t>
  </si>
  <si>
    <t>MP7B012</t>
  </si>
  <si>
    <t>MP7B024</t>
  </si>
  <si>
    <t>MP7B036</t>
  </si>
  <si>
    <t>MP7B048</t>
  </si>
  <si>
    <t>MP7B096</t>
  </si>
  <si>
    <t>MP7B144</t>
  </si>
  <si>
    <t>MP7B192</t>
  </si>
  <si>
    <t>MP7B384</t>
  </si>
  <si>
    <t>MP7C0</t>
  </si>
  <si>
    <t>MP7C001</t>
  </si>
  <si>
    <t>MP7C002</t>
  </si>
  <si>
    <t>MP7C003</t>
  </si>
  <si>
    <t>MP7C004</t>
  </si>
  <si>
    <t>MP7C009</t>
  </si>
  <si>
    <t>MP7C012</t>
  </si>
  <si>
    <t>MP7C024</t>
  </si>
  <si>
    <t>MP7C034</t>
  </si>
  <si>
    <t>MP7C048</t>
  </si>
  <si>
    <t>MP7C094</t>
  </si>
  <si>
    <t>MP7C144</t>
  </si>
  <si>
    <t>MP7C192</t>
  </si>
  <si>
    <t>MP7C384</t>
  </si>
  <si>
    <t>MP7D0</t>
  </si>
  <si>
    <t>MP7D001</t>
  </si>
  <si>
    <t>MP7D002</t>
  </si>
  <si>
    <t>MP7D003</t>
  </si>
  <si>
    <t>MP7D006</t>
  </si>
  <si>
    <t>MP7D009</t>
  </si>
  <si>
    <t>MP7D012</t>
  </si>
  <si>
    <t>MP7D024</t>
  </si>
  <si>
    <t>MP7D036</t>
  </si>
  <si>
    <t>MP7D048</t>
  </si>
  <si>
    <t>MP7D096</t>
  </si>
  <si>
    <t>MP7D144</t>
  </si>
  <si>
    <t>MP7D192</t>
  </si>
  <si>
    <t>MP7D384</t>
  </si>
  <si>
    <t>MP7E0</t>
  </si>
  <si>
    <t>MP7E001</t>
  </si>
  <si>
    <t>MP7E002</t>
  </si>
  <si>
    <t>MP7E003</t>
  </si>
  <si>
    <t>MP7E006</t>
  </si>
  <si>
    <t>MP7E009</t>
  </si>
  <si>
    <t>MP7E012</t>
  </si>
  <si>
    <t>MP7E024</t>
  </si>
  <si>
    <t>MP7E036</t>
  </si>
  <si>
    <t>MP7E048</t>
  </si>
  <si>
    <t>MP7E096</t>
  </si>
  <si>
    <t>MP7E144</t>
  </si>
  <si>
    <t>MP7E192</t>
  </si>
  <si>
    <t>MP7E384</t>
  </si>
  <si>
    <t>MP7F0</t>
  </si>
  <si>
    <t>MP7F001</t>
  </si>
  <si>
    <t>MP7F002</t>
  </si>
  <si>
    <t>MP7F003</t>
  </si>
  <si>
    <t>MP7F006</t>
  </si>
  <si>
    <t>MP7F009</t>
  </si>
  <si>
    <t>MP24E048</t>
  </si>
  <si>
    <t>MP24E096</t>
  </si>
  <si>
    <t>MP24E144</t>
  </si>
  <si>
    <t>MP24E192</t>
  </si>
  <si>
    <t>MP24E384</t>
  </si>
  <si>
    <t>MP24F0</t>
  </si>
  <si>
    <t>MP24F001</t>
  </si>
  <si>
    <t>MP24F002</t>
  </si>
  <si>
    <t>MP24F003</t>
  </si>
  <si>
    <t>MP24F006</t>
  </si>
  <si>
    <t>MP24F009</t>
  </si>
  <si>
    <t>MP24F012</t>
  </si>
  <si>
    <t>MP24F024</t>
  </si>
  <si>
    <t>MP24F036</t>
  </si>
  <si>
    <t>MP24F048</t>
  </si>
  <si>
    <t>MP24F096</t>
  </si>
  <si>
    <t>MP24F144</t>
  </si>
  <si>
    <t>MP24F192</t>
  </si>
  <si>
    <t>MP24F384</t>
  </si>
  <si>
    <t>MP24G0</t>
  </si>
  <si>
    <t>MP24G001</t>
  </si>
  <si>
    <t>MP24G002</t>
  </si>
  <si>
    <t>MP24G003</t>
  </si>
  <si>
    <t>MP24G004</t>
  </si>
  <si>
    <t>MP24G009</t>
  </si>
  <si>
    <t>MP24G012</t>
  </si>
  <si>
    <t>MP24G024</t>
  </si>
  <si>
    <t>MP24G034</t>
  </si>
  <si>
    <t>MP24G048</t>
  </si>
  <si>
    <t>MP24G094</t>
  </si>
  <si>
    <t>MP24G144</t>
  </si>
  <si>
    <t>MP24G192</t>
  </si>
  <si>
    <t>MP24G384</t>
  </si>
  <si>
    <t>MP24H0</t>
  </si>
  <si>
    <t>MP24H001</t>
  </si>
  <si>
    <t>MP24H002</t>
  </si>
  <si>
    <t>MP24H003</t>
  </si>
  <si>
    <t>MP24H006</t>
  </si>
  <si>
    <t>MP24H009</t>
  </si>
  <si>
    <t>MP24H012</t>
  </si>
  <si>
    <t>MP24H024</t>
  </si>
  <si>
    <t>MP24H036</t>
  </si>
  <si>
    <t>MP24H048</t>
  </si>
  <si>
    <t>MP24H096</t>
  </si>
  <si>
    <t>MP24H144</t>
  </si>
  <si>
    <t>MP24H192</t>
  </si>
  <si>
    <t>MP24H384</t>
  </si>
  <si>
    <t>MP24I0</t>
  </si>
  <si>
    <t>MP24I001</t>
  </si>
  <si>
    <t>MP24I002</t>
  </si>
  <si>
    <t>MP28E009</t>
  </si>
  <si>
    <t>MP28E012</t>
  </si>
  <si>
    <t>MP28E024</t>
  </si>
  <si>
    <t>MP28E036</t>
  </si>
  <si>
    <t>MP28E048</t>
  </si>
  <si>
    <t>MP28E096</t>
  </si>
  <si>
    <t>MP28E144</t>
  </si>
  <si>
    <t>MP28E192</t>
  </si>
  <si>
    <t>MP28E384</t>
  </si>
  <si>
    <t>MP28F0</t>
  </si>
  <si>
    <t>MP28F001</t>
  </si>
  <si>
    <t>MP28F002</t>
  </si>
  <si>
    <t>MP28F003</t>
  </si>
  <si>
    <t>MP28F006</t>
  </si>
  <si>
    <t>MP28F009</t>
  </si>
  <si>
    <t>MP28F012</t>
  </si>
  <si>
    <t>MP28F024</t>
  </si>
  <si>
    <t>MP28F036</t>
  </si>
  <si>
    <t>MP28F048</t>
  </si>
  <si>
    <t>MP28F096</t>
  </si>
  <si>
    <t>MP28F144</t>
  </si>
  <si>
    <t>MP28F192</t>
  </si>
  <si>
    <t>MP28F384</t>
  </si>
  <si>
    <t>MP28G0</t>
  </si>
  <si>
    <t>MP28G001</t>
  </si>
  <si>
    <t>MP11H009</t>
  </si>
  <si>
    <t>MP11H012</t>
  </si>
  <si>
    <t>MP11H024</t>
  </si>
  <si>
    <t>MP11H036</t>
  </si>
  <si>
    <t>MP11H048</t>
  </si>
  <si>
    <t>MP11H096</t>
  </si>
  <si>
    <t>MP11H144</t>
  </si>
  <si>
    <t>MP11H192</t>
  </si>
  <si>
    <t>MP11H384</t>
  </si>
  <si>
    <t>MP11I0</t>
  </si>
  <si>
    <t>MP11I001</t>
  </si>
  <si>
    <t>MP11I002</t>
  </si>
  <si>
    <t>MP11I003</t>
  </si>
  <si>
    <t>MP11I006</t>
  </si>
  <si>
    <t>MP11I009</t>
  </si>
  <si>
    <t>MP11I012</t>
  </si>
  <si>
    <t>MP11I024</t>
  </si>
  <si>
    <t>MP11I036</t>
  </si>
  <si>
    <t>MP11I048</t>
  </si>
  <si>
    <t>MP11I096</t>
  </si>
  <si>
    <t>MP11I144</t>
  </si>
  <si>
    <t>MP11I192</t>
  </si>
  <si>
    <t>MP11I384</t>
  </si>
  <si>
    <t>MP11J0</t>
  </si>
  <si>
    <t>MP11J001</t>
  </si>
  <si>
    <t>MP11J002</t>
  </si>
  <si>
    <t>MP11J003</t>
  </si>
  <si>
    <t>MP11J006</t>
  </si>
  <si>
    <t>MP11J009</t>
  </si>
  <si>
    <t>MP11J012</t>
  </si>
  <si>
    <t>MP11J024</t>
  </si>
  <si>
    <t>MP11J036</t>
  </si>
  <si>
    <t>MP11J048</t>
  </si>
  <si>
    <t>MP11J096</t>
  </si>
  <si>
    <t>MP11J144</t>
  </si>
  <si>
    <t>MP11J192</t>
  </si>
  <si>
    <t>MP11J384</t>
  </si>
  <si>
    <t>MP11K0</t>
  </si>
  <si>
    <t>MP11K001</t>
  </si>
  <si>
    <t>MP11K002</t>
  </si>
  <si>
    <t>MP11K003</t>
  </si>
  <si>
    <t>MP11K006</t>
  </si>
  <si>
    <t>MP11K009</t>
  </si>
  <si>
    <t>MP11K012</t>
  </si>
  <si>
    <t>MP11K024</t>
  </si>
  <si>
    <t>MP11K036</t>
  </si>
  <si>
    <t>MP11K048</t>
  </si>
  <si>
    <t>MP11K096</t>
  </si>
  <si>
    <t>MP11K144</t>
  </si>
  <si>
    <t>MP11K192</t>
  </si>
  <si>
    <t>MP11K384</t>
  </si>
  <si>
    <t>MP11L0</t>
  </si>
  <si>
    <t>MP11L001</t>
  </si>
  <si>
    <t>MP11L002</t>
  </si>
  <si>
    <t>MP11L003</t>
  </si>
  <si>
    <t>MP11L006</t>
  </si>
  <si>
    <t>MP11L009</t>
  </si>
  <si>
    <t>MP11L012</t>
  </si>
  <si>
    <t>MP11L024</t>
  </si>
  <si>
    <t>MP11L036</t>
  </si>
  <si>
    <t>MP11L048</t>
  </si>
  <si>
    <t>MP11L096</t>
  </si>
  <si>
    <t>MP11L144</t>
  </si>
  <si>
    <t>MP11L192</t>
  </si>
  <si>
    <t>MP11L384</t>
  </si>
  <si>
    <t>MP12A0</t>
  </si>
  <si>
    <t>MP12A001</t>
  </si>
  <si>
    <t>MP12A002</t>
  </si>
  <si>
    <t>MP12A003</t>
  </si>
  <si>
    <t>MP12A006</t>
  </si>
  <si>
    <t>MP12A009</t>
  </si>
  <si>
    <t>MP12A012</t>
  </si>
  <si>
    <t>MP12A024</t>
  </si>
  <si>
    <t>MP12A036</t>
  </si>
  <si>
    <t>MP12A048</t>
  </si>
  <si>
    <t>MP12A096</t>
  </si>
  <si>
    <t>MP12A144</t>
  </si>
  <si>
    <t>MP12A192</t>
  </si>
  <si>
    <t>MP12A384</t>
  </si>
  <si>
    <t>MP12B0</t>
  </si>
  <si>
    <t>MP12B001</t>
  </si>
  <si>
    <t>MP12B002</t>
  </si>
  <si>
    <t>MP12B003</t>
  </si>
  <si>
    <t>MP12B006</t>
  </si>
  <si>
    <t>MP12B009</t>
  </si>
  <si>
    <t>MP12B012</t>
  </si>
  <si>
    <t>MP12B024</t>
  </si>
  <si>
    <t>MP12B036</t>
  </si>
  <si>
    <t>MP12B048</t>
  </si>
  <si>
    <t>MP12B096</t>
  </si>
  <si>
    <t>MP12B144</t>
  </si>
  <si>
    <t>MP12B192</t>
  </si>
  <si>
    <t>MP12B384</t>
  </si>
  <si>
    <t>MP12C0</t>
  </si>
  <si>
    <t>MP12C001</t>
  </si>
  <si>
    <t>MP12C002</t>
  </si>
  <si>
    <t>MP12C003</t>
  </si>
  <si>
    <t>MP12C004</t>
  </si>
  <si>
    <t>MP12C009</t>
  </si>
  <si>
    <t>MP12C012</t>
  </si>
  <si>
    <t>MP12C024</t>
  </si>
  <si>
    <t>MP12C034</t>
  </si>
  <si>
    <t>MP12C048</t>
  </si>
  <si>
    <t>MP12C094</t>
  </si>
  <si>
    <t>MP12C144</t>
  </si>
  <si>
    <t>MP12C192</t>
  </si>
  <si>
    <t>MP12C384</t>
  </si>
  <si>
    <t>MP12D0</t>
  </si>
  <si>
    <t>MP12D001</t>
  </si>
  <si>
    <t>MP12D002</t>
  </si>
  <si>
    <t>MP12D003</t>
  </si>
  <si>
    <t>MP12D006</t>
  </si>
  <si>
    <t>MP12D009</t>
  </si>
  <si>
    <t>MP12D012</t>
  </si>
  <si>
    <t>MP12D024</t>
  </si>
  <si>
    <t>MP12D036</t>
  </si>
  <si>
    <t>MP12D048</t>
  </si>
  <si>
    <t>MP12D096</t>
  </si>
  <si>
    <t>MP12D144</t>
  </si>
  <si>
    <t>MP12D192</t>
  </si>
  <si>
    <t>MP12D384</t>
  </si>
  <si>
    <t>MP12E0</t>
  </si>
  <si>
    <t>MP12E001</t>
  </si>
  <si>
    <t>MP12E002</t>
  </si>
  <si>
    <t>MP12E003</t>
  </si>
  <si>
    <t>MP12E006</t>
  </si>
  <si>
    <t>MP12E009</t>
  </si>
  <si>
    <t>MP12E012</t>
  </si>
  <si>
    <t>MP12E024</t>
  </si>
  <si>
    <t>MP12E036</t>
  </si>
  <si>
    <t>MP12E048</t>
  </si>
  <si>
    <t>MP12E096</t>
  </si>
  <si>
    <t>MP12E144</t>
  </si>
  <si>
    <t>MP12E192</t>
  </si>
  <si>
    <t>MP12E384</t>
  </si>
  <si>
    <t>MP12F0</t>
  </si>
  <si>
    <t>MP12F001</t>
  </si>
  <si>
    <t>MP12F002</t>
  </si>
  <si>
    <t>MP12F003</t>
  </si>
  <si>
    <t>MP12F006</t>
  </si>
  <si>
    <t>MP12F009</t>
  </si>
  <si>
    <t>MP12F012</t>
  </si>
  <si>
    <t>MP12F024</t>
  </si>
  <si>
    <t>MP12F036</t>
  </si>
  <si>
    <t>MP12F048</t>
  </si>
  <si>
    <t>MP12F096</t>
  </si>
  <si>
    <t>MP12F144</t>
  </si>
  <si>
    <t>MP12F192</t>
  </si>
  <si>
    <t>MP12F384</t>
  </si>
  <si>
    <t>MP12G0</t>
  </si>
  <si>
    <t>MP12G001</t>
  </si>
  <si>
    <t>MP12G002</t>
  </si>
  <si>
    <t>MP12G003</t>
  </si>
  <si>
    <t>MP12G004</t>
  </si>
  <si>
    <t>MP12G009</t>
  </si>
  <si>
    <t>MP12G012</t>
  </si>
  <si>
    <t>MP12G024</t>
  </si>
  <si>
    <t>MP12G034</t>
  </si>
  <si>
    <t>MP12G048</t>
  </si>
  <si>
    <t>MP12G094</t>
  </si>
  <si>
    <t>MP12G144</t>
  </si>
  <si>
    <t>MP12G192</t>
  </si>
  <si>
    <t>MP12G384</t>
  </si>
  <si>
    <t>MP12H0</t>
  </si>
  <si>
    <t>MP12H001</t>
  </si>
  <si>
    <t>MP12H002</t>
  </si>
  <si>
    <t>MP12H003</t>
  </si>
  <si>
    <t>MP12H006</t>
  </si>
  <si>
    <t>MP12H009</t>
  </si>
  <si>
    <t>MP13C024</t>
  </si>
  <si>
    <t>MP13C034</t>
  </si>
  <si>
    <t>MP13C048</t>
  </si>
  <si>
    <t>MP13C094</t>
  </si>
  <si>
    <t>MP13C144</t>
  </si>
  <si>
    <t>MP13C192</t>
  </si>
  <si>
    <t>MP13C384</t>
  </si>
  <si>
    <t>MP13D0</t>
  </si>
  <si>
    <t>MP13D001</t>
  </si>
  <si>
    <t>MP13D002</t>
  </si>
  <si>
    <t>MP13D003</t>
  </si>
  <si>
    <t>MP13D006</t>
  </si>
  <si>
    <t>MP13D009</t>
  </si>
  <si>
    <t>MP13D012</t>
  </si>
  <si>
    <t>MP13D024</t>
  </si>
  <si>
    <t>MP13D036</t>
  </si>
  <si>
    <t>MP13D048</t>
  </si>
  <si>
    <t>MP13D096</t>
  </si>
  <si>
    <t>MP13D144</t>
  </si>
  <si>
    <t>MP13D192</t>
  </si>
  <si>
    <t>MP13D384</t>
  </si>
  <si>
    <t>MP13E0</t>
  </si>
  <si>
    <t>MP13E001</t>
  </si>
  <si>
    <t>MP13E002</t>
  </si>
  <si>
    <t>MP13E003</t>
  </si>
  <si>
    <t>MP13E006</t>
  </si>
  <si>
    <t>MP13E009</t>
  </si>
  <si>
    <t>MP13E012</t>
  </si>
  <si>
    <t>MP13E024</t>
  </si>
  <si>
    <t>MP13E036</t>
  </si>
  <si>
    <t>MP13E048</t>
  </si>
  <si>
    <t>MP13E096</t>
  </si>
  <si>
    <t>MP13E144</t>
  </si>
  <si>
    <t>MP13E192</t>
  </si>
  <si>
    <t>MP13E384</t>
  </si>
  <si>
    <t>MP13F0</t>
  </si>
  <si>
    <t>MP13F001</t>
  </si>
  <si>
    <t>MP13F002</t>
  </si>
  <si>
    <t>MP13F003</t>
  </si>
  <si>
    <t>MP13F006</t>
  </si>
  <si>
    <t>MP13F009</t>
  </si>
  <si>
    <t>MP13F012</t>
  </si>
  <si>
    <t>MP13F024</t>
  </si>
  <si>
    <t>MP13F036</t>
  </si>
  <si>
    <t>MP13F048</t>
  </si>
  <si>
    <t>MP13F096</t>
  </si>
  <si>
    <t>MP13F144</t>
  </si>
  <si>
    <t>MP13F192</t>
  </si>
  <si>
    <t>MP13F384</t>
  </si>
  <si>
    <t>MP13G0</t>
  </si>
  <si>
    <t>MP13G001</t>
  </si>
  <si>
    <t>MP13G002</t>
  </si>
  <si>
    <t>MP13G003</t>
  </si>
  <si>
    <t>MP13G004</t>
  </si>
  <si>
    <t>MP13G009</t>
  </si>
  <si>
    <t>MP13G012</t>
  </si>
  <si>
    <t>MP13G024</t>
  </si>
  <si>
    <t>MP13G034</t>
  </si>
  <si>
    <t>MP13G048</t>
  </si>
  <si>
    <t>MP13G094</t>
  </si>
  <si>
    <t>MP13G144</t>
  </si>
  <si>
    <t>MP13G192</t>
  </si>
  <si>
    <t>MP13G384</t>
  </si>
  <si>
    <t>MP13H0</t>
  </si>
  <si>
    <t>MP13H001</t>
  </si>
  <si>
    <t>MP13H002</t>
  </si>
  <si>
    <t>MP13H003</t>
  </si>
  <si>
    <t>MP13H006</t>
  </si>
  <si>
    <t>MP13H009</t>
  </si>
  <si>
    <t>MP13H012</t>
  </si>
  <si>
    <t>MP13H024</t>
  </si>
  <si>
    <t>MP13H036</t>
  </si>
  <si>
    <t>MP13H048</t>
  </si>
  <si>
    <t>MP13H096</t>
  </si>
  <si>
    <t>MP13H144</t>
  </si>
  <si>
    <t>MP13H192</t>
  </si>
  <si>
    <t>MP13H384</t>
  </si>
  <si>
    <t>MP13I0</t>
  </si>
  <si>
    <t>MP13I001</t>
  </si>
  <si>
    <t>MP13I002</t>
  </si>
  <si>
    <t>MP13I003</t>
  </si>
  <si>
    <t>MP13I006</t>
  </si>
  <si>
    <t>MP13I009</t>
  </si>
  <si>
    <t>MP13I012</t>
  </si>
  <si>
    <t>MP26J192</t>
  </si>
  <si>
    <t>MP26J384</t>
  </si>
  <si>
    <t>MP26K0</t>
  </si>
  <si>
    <t>MP26K001</t>
  </si>
  <si>
    <t>MP26K002</t>
  </si>
  <si>
    <t>MP26K003</t>
  </si>
  <si>
    <t>MP26K006</t>
  </si>
  <si>
    <t>MP26K009</t>
  </si>
  <si>
    <t>MP26K012</t>
  </si>
  <si>
    <t>MP26K024</t>
  </si>
  <si>
    <t>MP26K036</t>
  </si>
  <si>
    <t>MP26K048</t>
  </si>
  <si>
    <t>MP26K096</t>
  </si>
  <si>
    <t>MP26K144</t>
  </si>
  <si>
    <t>MP26K192</t>
  </si>
  <si>
    <t>MP26K384</t>
  </si>
  <si>
    <t>MP26L0</t>
  </si>
  <si>
    <t>MP26L001</t>
  </si>
  <si>
    <t>MP26L002</t>
  </si>
  <si>
    <t>MP26L003</t>
  </si>
  <si>
    <t>MP26L006</t>
  </si>
  <si>
    <t>MP26L009</t>
  </si>
  <si>
    <t>MP26L012</t>
  </si>
  <si>
    <t>MP26L024</t>
  </si>
  <si>
    <t>MP26L036</t>
  </si>
  <si>
    <t>MP26L048</t>
  </si>
  <si>
    <t>MP26L096</t>
  </si>
  <si>
    <t>MP26L144</t>
  </si>
  <si>
    <t>MP26L192</t>
  </si>
  <si>
    <t>MP26L384</t>
  </si>
  <si>
    <t>MP13J002</t>
  </si>
  <si>
    <t>MP13J003</t>
  </si>
  <si>
    <t>MP13J006</t>
  </si>
  <si>
    <t>MP13J009</t>
  </si>
  <si>
    <t>MP13J012</t>
  </si>
  <si>
    <t>MP13J024</t>
  </si>
  <si>
    <t>MP13J036</t>
  </si>
  <si>
    <t>MP13J048</t>
  </si>
  <si>
    <t>MP13J096</t>
  </si>
  <si>
    <t>MP13J144</t>
  </si>
  <si>
    <t>MP13J192</t>
  </si>
  <si>
    <t>MP13J384</t>
  </si>
  <si>
    <t>MP13K0</t>
  </si>
  <si>
    <t>MP13K001</t>
  </si>
  <si>
    <t>MP13K002</t>
  </si>
  <si>
    <t>MP13K003</t>
  </si>
  <si>
    <t>MP13K006</t>
  </si>
  <si>
    <t>MP13K009</t>
  </si>
  <si>
    <t>MP13K012</t>
  </si>
  <si>
    <t>MP13K024</t>
  </si>
  <si>
    <t>MP13K036</t>
  </si>
  <si>
    <t>MP13K048</t>
  </si>
  <si>
    <t>MP13K096</t>
  </si>
  <si>
    <t>MP13K144</t>
  </si>
  <si>
    <t>MP13K192</t>
  </si>
  <si>
    <t>MP13K384</t>
  </si>
  <si>
    <t>MP13L0</t>
  </si>
  <si>
    <t>MP13L001</t>
  </si>
  <si>
    <t>MP13L002</t>
  </si>
  <si>
    <t>MP13L003</t>
  </si>
  <si>
    <t>MP13L006</t>
  </si>
  <si>
    <t>MP13L009</t>
  </si>
  <si>
    <t>MP13L012</t>
  </si>
  <si>
    <t>MP13L024</t>
  </si>
  <si>
    <t>MP13L036</t>
  </si>
  <si>
    <t>MP13L048</t>
  </si>
  <si>
    <t>MP13L096</t>
  </si>
  <si>
    <t>MP13L144</t>
  </si>
  <si>
    <t>MP13L192</t>
  </si>
  <si>
    <t>MP13L384</t>
  </si>
  <si>
    <t>MP14A0</t>
  </si>
  <si>
    <t>MP14A001</t>
  </si>
  <si>
    <t>MP14A002</t>
  </si>
  <si>
    <t>MP14A003</t>
  </si>
  <si>
    <t>MP14A006</t>
  </si>
  <si>
    <t>MP14A009</t>
  </si>
  <si>
    <t>MP14A012</t>
  </si>
  <si>
    <t>MP14A024</t>
  </si>
  <si>
    <t>MP14A036</t>
  </si>
  <si>
    <t>MP14A048</t>
  </si>
  <si>
    <t>MP14A096</t>
  </si>
  <si>
    <t>MP14A144</t>
  </si>
  <si>
    <t>MP14A192</t>
  </si>
  <si>
    <t>MP14A384</t>
  </si>
  <si>
    <t>MP14B0</t>
  </si>
  <si>
    <t>MP14B001</t>
  </si>
  <si>
    <t>MP14B002</t>
  </si>
  <si>
    <t>MP14B003</t>
  </si>
  <si>
    <t>MP14B006</t>
  </si>
  <si>
    <t>MP14B009</t>
  </si>
  <si>
    <t>MP14B012</t>
  </si>
  <si>
    <t>MP14B024</t>
  </si>
  <si>
    <t>MP14B036</t>
  </si>
  <si>
    <t>MP14B048</t>
  </si>
  <si>
    <t>MP14B096</t>
  </si>
  <si>
    <t>MP14B144</t>
  </si>
  <si>
    <t>MP14B192</t>
  </si>
  <si>
    <t>MP14B384</t>
  </si>
  <si>
    <t>MP14C0</t>
  </si>
  <si>
    <t>MP14C001</t>
  </si>
  <si>
    <t>MP14C002</t>
  </si>
  <si>
    <t>MP14C003</t>
  </si>
  <si>
    <t>MP14C004</t>
  </si>
  <si>
    <t>MP14C009</t>
  </si>
  <si>
    <t>MP14C012</t>
  </si>
  <si>
    <t>MP14C024</t>
  </si>
  <si>
    <t>MP14C034</t>
  </si>
  <si>
    <t>MP14C048</t>
  </si>
  <si>
    <t>MP14C094</t>
  </si>
  <si>
    <t>MP14C144</t>
  </si>
  <si>
    <t>MP14C192</t>
  </si>
  <si>
    <t>MP14C384</t>
  </si>
  <si>
    <t>MP14D0</t>
  </si>
  <si>
    <t>MP14D001</t>
  </si>
  <si>
    <t>MP14D002</t>
  </si>
  <si>
    <t>MP14D003</t>
  </si>
  <si>
    <t>MP14D006</t>
  </si>
  <si>
    <t>MP14D009</t>
  </si>
  <si>
    <t>MP14D012</t>
  </si>
  <si>
    <t>MP14D024</t>
  </si>
  <si>
    <t>MP14D036</t>
  </si>
  <si>
    <t>MP14D048</t>
  </si>
  <si>
    <t>MP14D096</t>
  </si>
  <si>
    <t>MP14D144</t>
  </si>
  <si>
    <t>MP14D192</t>
  </si>
  <si>
    <t>MP14D384</t>
  </si>
  <si>
    <t>MP14E0</t>
  </si>
  <si>
    <t>MP14E001</t>
  </si>
  <si>
    <t>MP14E002</t>
  </si>
  <si>
    <t>MP14E003</t>
  </si>
  <si>
    <t>MP14E006</t>
  </si>
  <si>
    <t>MP14E009</t>
  </si>
  <si>
    <t>MP14E012</t>
  </si>
  <si>
    <t>MP14E024</t>
  </si>
  <si>
    <t>MP14E036</t>
  </si>
  <si>
    <t>MP14E048</t>
  </si>
  <si>
    <t>MP14E096</t>
  </si>
  <si>
    <t>MP14E144</t>
  </si>
  <si>
    <t>MP14E192</t>
  </si>
  <si>
    <t>MP14E384</t>
  </si>
  <si>
    <t>MP14F0</t>
  </si>
  <si>
    <t>MP14F001</t>
  </si>
  <si>
    <t>MP14F002</t>
  </si>
  <si>
    <t>MP14F003</t>
  </si>
  <si>
    <t>MP14F006</t>
  </si>
  <si>
    <t>MP14F009</t>
  </si>
  <si>
    <t>MP14F012</t>
  </si>
  <si>
    <t>MP14F024</t>
  </si>
  <si>
    <t>MP14F036</t>
  </si>
  <si>
    <t>MP14F048</t>
  </si>
  <si>
    <t>MP14F096</t>
  </si>
  <si>
    <t>MP14F144</t>
  </si>
  <si>
    <t>MP14F192</t>
  </si>
  <si>
    <t>MP14F384</t>
  </si>
  <si>
    <t>MP14G0</t>
  </si>
  <si>
    <t>MP14G001</t>
  </si>
  <si>
    <t>MP14G002</t>
  </si>
  <si>
    <t>MP14G003</t>
  </si>
  <si>
    <t>MP14G004</t>
  </si>
  <si>
    <t>MP14G009</t>
  </si>
  <si>
    <t>MP14G012</t>
  </si>
  <si>
    <t>MP14G024</t>
  </si>
  <si>
    <t>MP14G034</t>
  </si>
  <si>
    <t>MP14G048</t>
  </si>
  <si>
    <t>MP14G094</t>
  </si>
  <si>
    <t>MP14G144</t>
  </si>
  <si>
    <t>MP14G192</t>
  </si>
  <si>
    <t>MP14G384</t>
  </si>
  <si>
    <t>MP14H0</t>
  </si>
  <si>
    <t>MP14H001</t>
  </si>
  <si>
    <t>MP14H002</t>
  </si>
  <si>
    <t>MP14H003</t>
  </si>
  <si>
    <t>MP14H006</t>
  </si>
  <si>
    <t>MP14H009</t>
  </si>
  <si>
    <t>MP14H012</t>
  </si>
  <si>
    <t>MP14H024</t>
  </si>
  <si>
    <t>MP14H036</t>
  </si>
  <si>
    <t>MP14H048</t>
  </si>
  <si>
    <t>MP14H096</t>
  </si>
  <si>
    <t>MP14H144</t>
  </si>
  <si>
    <t>MP14H192</t>
  </si>
  <si>
    <t>MP14H384</t>
  </si>
  <si>
    <t>V</t>
  </si>
  <si>
    <t>L384</t>
  </si>
  <si>
    <t>A0</t>
  </si>
  <si>
    <t>G009</t>
  </si>
  <si>
    <t>G012</t>
  </si>
  <si>
    <t>H</t>
  </si>
  <si>
    <t>G024</t>
  </si>
  <si>
    <t>G036</t>
  </si>
  <si>
    <t>G048</t>
  </si>
  <si>
    <t>G096</t>
  </si>
  <si>
    <t>B</t>
  </si>
  <si>
    <t>A002</t>
  </si>
  <si>
    <t>A001</t>
  </si>
  <si>
    <t>O</t>
  </si>
  <si>
    <t>I</t>
  </si>
  <si>
    <t>B096</t>
  </si>
  <si>
    <t>P</t>
  </si>
  <si>
    <t>C</t>
  </si>
  <si>
    <t>F</t>
  </si>
  <si>
    <t>MP31H009</t>
  </si>
  <si>
    <t>MP31H012</t>
  </si>
  <si>
    <t>MP31H024</t>
  </si>
  <si>
    <t>MP31H036</t>
  </si>
  <si>
    <t>MP31H048</t>
  </si>
  <si>
    <t>MP31H096</t>
  </si>
  <si>
    <t>MP31H144</t>
  </si>
  <si>
    <t>MP31H192</t>
  </si>
  <si>
    <t>MP31H384</t>
  </si>
  <si>
    <t>MP31I0</t>
  </si>
  <si>
    <t>MP31I001</t>
  </si>
  <si>
    <t>MP31I002</t>
  </si>
  <si>
    <t>MP31I003</t>
  </si>
  <si>
    <t>MP31I006</t>
  </si>
  <si>
    <t>MP31I009</t>
  </si>
  <si>
    <t>MP31I012</t>
  </si>
  <si>
    <t>MP31I024</t>
  </si>
  <si>
    <t>MP31I036</t>
  </si>
  <si>
    <t>MP31I048</t>
  </si>
  <si>
    <t>MP31I096</t>
  </si>
  <si>
    <t>MP31I144</t>
  </si>
  <si>
    <t>MP31I192</t>
  </si>
  <si>
    <t>MP31I384</t>
  </si>
  <si>
    <t>MP31J0</t>
  </si>
  <si>
    <t>MP31J001</t>
  </si>
  <si>
    <t>MP31J002</t>
  </si>
  <si>
    <t>MP31J003</t>
  </si>
  <si>
    <t>MP31J006</t>
  </si>
  <si>
    <t>MP31J009</t>
  </si>
  <si>
    <t>MP31J012</t>
  </si>
  <si>
    <t>MP31J024</t>
  </si>
  <si>
    <t>MP28A006</t>
  </si>
  <si>
    <t>MP28A009</t>
  </si>
  <si>
    <t>MP28A012</t>
  </si>
  <si>
    <t>MP28A024</t>
  </si>
  <si>
    <t>MP28A036</t>
  </si>
  <si>
    <t>MP28A048</t>
  </si>
  <si>
    <t>MP28A096</t>
  </si>
  <si>
    <t>MP28A144</t>
  </si>
  <si>
    <t>MP28A192</t>
  </si>
  <si>
    <t>MP28A384</t>
  </si>
  <si>
    <t>MP28B0</t>
  </si>
  <si>
    <t>MP28B001</t>
  </si>
  <si>
    <t>MP28B002</t>
  </si>
  <si>
    <t>MP28B003</t>
  </si>
  <si>
    <t>MP28B006</t>
  </si>
  <si>
    <t>MP28B009</t>
  </si>
  <si>
    <t>MP28B012</t>
  </si>
  <si>
    <t>MP28B024</t>
  </si>
  <si>
    <t>MP28B036</t>
  </si>
  <si>
    <t>MP28B048</t>
  </si>
  <si>
    <t>MP28B096</t>
  </si>
  <si>
    <t>MP28B144</t>
  </si>
  <si>
    <t>MP28B192</t>
  </si>
  <si>
    <t>MP28B384</t>
  </si>
  <si>
    <t>MP14I192</t>
  </si>
  <si>
    <t>MP14I384</t>
  </si>
  <si>
    <t>MP14J0</t>
  </si>
  <si>
    <t>MP14J001</t>
  </si>
  <si>
    <t>MP14J002</t>
  </si>
  <si>
    <t>MP14J003</t>
  </si>
  <si>
    <t>MP14J006</t>
  </si>
  <si>
    <t>MP14J009</t>
  </si>
  <si>
    <t>MP14J012</t>
  </si>
  <si>
    <t>MP14J024</t>
  </si>
  <si>
    <t>MP14J036</t>
  </si>
  <si>
    <t>MP14J048</t>
  </si>
  <si>
    <t>MP14J096</t>
  </si>
  <si>
    <t>MP14J144</t>
  </si>
  <si>
    <t>MP14J192</t>
  </si>
  <si>
    <t>MP14J384</t>
  </si>
  <si>
    <t>MP14K0</t>
  </si>
  <si>
    <t>MP14K001</t>
  </si>
  <si>
    <t>MP14K002</t>
  </si>
  <si>
    <t>MP14K003</t>
  </si>
  <si>
    <t>MP14K006</t>
  </si>
  <si>
    <t>MP14K009</t>
  </si>
  <si>
    <t>MP14K012</t>
  </si>
  <si>
    <t>MP14K024</t>
  </si>
  <si>
    <t>MP14K036</t>
  </si>
  <si>
    <t>MP14K048</t>
  </si>
  <si>
    <t>MP14K096</t>
  </si>
  <si>
    <t>MP14K144</t>
  </si>
  <si>
    <t>MP14K192</t>
  </si>
  <si>
    <t>MP14K384</t>
  </si>
  <si>
    <t>MP14L0</t>
  </si>
  <si>
    <t>MP14L001</t>
  </si>
  <si>
    <t>MP14L002</t>
  </si>
  <si>
    <t>MP14L003</t>
  </si>
  <si>
    <t>MP14L006</t>
  </si>
  <si>
    <t>MP14L009</t>
  </si>
  <si>
    <t>MP14L012</t>
  </si>
  <si>
    <t>MP14L024</t>
  </si>
  <si>
    <t>MP14L036</t>
  </si>
  <si>
    <t>MP14L048</t>
  </si>
  <si>
    <t>MP14L096</t>
  </si>
  <si>
    <t>MP14L144</t>
  </si>
  <si>
    <t>MP14L192</t>
  </si>
  <si>
    <t>MP14L384</t>
  </si>
  <si>
    <t>MP15A0</t>
  </si>
  <si>
    <t>MP15A001</t>
  </si>
  <si>
    <t>MP15A002</t>
  </si>
  <si>
    <t>MP15A003</t>
  </si>
  <si>
    <t>MP15A006</t>
  </si>
  <si>
    <t>MP15A009</t>
  </si>
  <si>
    <t>MP15A012</t>
  </si>
  <si>
    <t>MP15A024</t>
  </si>
  <si>
    <t>MP15A036</t>
  </si>
  <si>
    <t>MP15A048</t>
  </si>
  <si>
    <t>MP15A096</t>
  </si>
  <si>
    <t>MP32B144</t>
  </si>
  <si>
    <t>MP32B192</t>
  </si>
  <si>
    <t>MP32B384</t>
  </si>
  <si>
    <t>MP32C0</t>
  </si>
  <si>
    <t>MP32C001</t>
  </si>
  <si>
    <t>MP32C002</t>
  </si>
  <si>
    <t>MP32C003</t>
  </si>
  <si>
    <t>MP32C004</t>
  </si>
  <si>
    <t>MP32C009</t>
  </si>
  <si>
    <t>MP32C012</t>
  </si>
  <si>
    <t>MP32C024</t>
  </si>
  <si>
    <t>MP32C034</t>
  </si>
  <si>
    <t>MP32C048</t>
  </si>
  <si>
    <t>MP15D012</t>
  </si>
  <si>
    <t>MP15D024</t>
  </si>
  <si>
    <t>MP15D036</t>
  </si>
  <si>
    <t>MP15D048</t>
  </si>
  <si>
    <t>MP15D096</t>
  </si>
  <si>
    <t>MP15D144</t>
  </si>
  <si>
    <t>MP15D192</t>
  </si>
  <si>
    <t>MP15D384</t>
  </si>
  <si>
    <t>MP15E0</t>
  </si>
  <si>
    <t>MP15E001</t>
  </si>
  <si>
    <t>MP15E002</t>
  </si>
  <si>
    <t>MP15E003</t>
  </si>
  <si>
    <t>MP15E006</t>
  </si>
  <si>
    <t>MP15E009</t>
  </si>
  <si>
    <t>MP15E012</t>
  </si>
  <si>
    <t>MP15E024</t>
  </si>
  <si>
    <t>MP15E036</t>
  </si>
  <si>
    <t>MP15E048</t>
  </si>
  <si>
    <t>MP15E096</t>
  </si>
  <si>
    <t>MP15E144</t>
  </si>
  <si>
    <t>MP15E192</t>
  </si>
  <si>
    <t>MP15E384</t>
  </si>
  <si>
    <t>MP15F0</t>
  </si>
  <si>
    <t>MP15F001</t>
  </si>
  <si>
    <t>MP15F002</t>
  </si>
  <si>
    <t>MP15F003</t>
  </si>
  <si>
    <t>MP15F006</t>
  </si>
  <si>
    <t>MP15F009</t>
  </si>
  <si>
    <t>MP15F012</t>
  </si>
  <si>
    <t>MP15F024</t>
  </si>
  <si>
    <t>MP15F036</t>
  </si>
  <si>
    <t>MP15F048</t>
  </si>
  <si>
    <t>MP15F096</t>
  </si>
  <si>
    <t>MP15F144</t>
  </si>
  <si>
    <t>MP15F192</t>
  </si>
  <si>
    <t>MP15F384</t>
  </si>
  <si>
    <t>MP15G0</t>
  </si>
  <si>
    <t>MP15G001</t>
  </si>
  <si>
    <t>MP15G002</t>
  </si>
  <si>
    <t>MP15G003</t>
  </si>
  <si>
    <t>MP15G004</t>
  </si>
  <si>
    <t>MP15G009</t>
  </si>
  <si>
    <t>MP15G012</t>
  </si>
  <si>
    <t>MP15G024</t>
  </si>
  <si>
    <t>MP15G034</t>
  </si>
  <si>
    <t>MP15G048</t>
  </si>
  <si>
    <t>MP15G094</t>
  </si>
  <si>
    <t>MP15G144</t>
  </si>
  <si>
    <t>MP15G192</t>
  </si>
  <si>
    <t>MP15G384</t>
  </si>
  <si>
    <t>MP15H0</t>
  </si>
  <si>
    <t>MP15H001</t>
  </si>
  <si>
    <t>MP15H002</t>
  </si>
  <si>
    <t>MP15H003</t>
  </si>
  <si>
    <t>MP15H006</t>
  </si>
  <si>
    <t>MP15H009</t>
  </si>
  <si>
    <t>MP15H012</t>
  </si>
  <si>
    <t>MP15H024</t>
  </si>
  <si>
    <t>MP15H036</t>
  </si>
  <si>
    <t>MP15H048</t>
  </si>
  <si>
    <t>MP15H096</t>
  </si>
  <si>
    <t>MP15H144</t>
  </si>
  <si>
    <t>MP15H192</t>
  </si>
  <si>
    <t>MP15H384</t>
  </si>
  <si>
    <t>MP15I0</t>
  </si>
  <si>
    <t>MP15I001</t>
  </si>
  <si>
    <t>MP15I002</t>
  </si>
  <si>
    <t>MP15I003</t>
  </si>
  <si>
    <t>MP15I006</t>
  </si>
  <si>
    <t>MP15I009</t>
  </si>
  <si>
    <t>MP15I012</t>
  </si>
  <si>
    <t>MP15I024</t>
  </si>
  <si>
    <t>MP15I036</t>
  </si>
  <si>
    <t>MP15I048</t>
  </si>
  <si>
    <t>MP15I096</t>
  </si>
  <si>
    <t>MP15I144</t>
  </si>
  <si>
    <t>MP15I192</t>
  </si>
  <si>
    <t>MP15I384</t>
  </si>
  <si>
    <t>MP15J0</t>
  </si>
  <si>
    <t>MP15J001</t>
  </si>
  <si>
    <t>MP15J002</t>
  </si>
  <si>
    <t>MP15J003</t>
  </si>
  <si>
    <t>MP15J006</t>
  </si>
  <si>
    <t>MP15J009</t>
  </si>
  <si>
    <t>MP15J012</t>
  </si>
  <si>
    <t>MP15J024</t>
  </si>
  <si>
    <t>MP15J036</t>
  </si>
  <si>
    <t>MP15J048</t>
  </si>
  <si>
    <t>MP15J096</t>
  </si>
  <si>
    <t>MP15J144</t>
  </si>
  <si>
    <t>MP15J192</t>
  </si>
  <si>
    <t>MP15J384</t>
  </si>
  <si>
    <t>MP15K0</t>
  </si>
  <si>
    <t>MP15K001</t>
  </si>
  <si>
    <t>MP15K002</t>
  </si>
  <si>
    <t>MP15K003</t>
  </si>
  <si>
    <t>MP15K006</t>
  </si>
  <si>
    <t>MP15K009</t>
  </si>
  <si>
    <t>MP15K012</t>
  </si>
  <si>
    <t>MP15K024</t>
  </si>
  <si>
    <t>MP15K036</t>
  </si>
  <si>
    <t>MP15K048</t>
  </si>
  <si>
    <t>MP15K096</t>
  </si>
  <si>
    <t>MP15K144</t>
  </si>
  <si>
    <t>MP15K192</t>
  </si>
  <si>
    <t>MP15K384</t>
  </si>
  <si>
    <t>MP15L0</t>
  </si>
  <si>
    <t>MP15L001</t>
  </si>
  <si>
    <t>MP15L002</t>
  </si>
  <si>
    <t>MP15L003</t>
  </si>
  <si>
    <t>MP15L006</t>
  </si>
  <si>
    <t>MP15L009</t>
  </si>
  <si>
    <t>MP15L012</t>
  </si>
  <si>
    <t>MP15L024</t>
  </si>
  <si>
    <t>MP15L036</t>
  </si>
  <si>
    <t>MP15L048</t>
  </si>
  <si>
    <t>MP15L096</t>
  </si>
  <si>
    <t>MP15L144</t>
  </si>
  <si>
    <t>MP15L192</t>
  </si>
  <si>
    <t>MP15L384</t>
  </si>
  <si>
    <t>MP16A0</t>
  </si>
  <si>
    <t>MP16A001</t>
  </si>
  <si>
    <t>MP16A002</t>
  </si>
  <si>
    <t>MP16A003</t>
  </si>
  <si>
    <t>MP16A006</t>
  </si>
  <si>
    <t>MP16A009</t>
  </si>
  <si>
    <t>MP16A012</t>
  </si>
  <si>
    <t>MP16A024</t>
  </si>
  <si>
    <t>MP16A036</t>
  </si>
  <si>
    <t>MP16A048</t>
  </si>
  <si>
    <t>MP16A096</t>
  </si>
  <si>
    <t>MP16A144</t>
  </si>
  <si>
    <t>MP16A192</t>
  </si>
  <si>
    <t>MP16A384</t>
  </si>
  <si>
    <t>MP16B0</t>
  </si>
  <si>
    <t>MP16B001</t>
  </si>
  <si>
    <t>MP16B002</t>
  </si>
  <si>
    <t>MP16B003</t>
  </si>
  <si>
    <t>MP16B006</t>
  </si>
  <si>
    <t>MP16B009</t>
  </si>
  <si>
    <t>MP16B012</t>
  </si>
  <si>
    <t>MP16B024</t>
  </si>
  <si>
    <t>MP16B036</t>
  </si>
  <si>
    <t>MP16B048</t>
  </si>
  <si>
    <t>MP16B096</t>
  </si>
  <si>
    <t>MP16B144</t>
  </si>
  <si>
    <t>MP16B192</t>
  </si>
  <si>
    <t>MP16B384</t>
  </si>
  <si>
    <t>MP16C0</t>
  </si>
  <si>
    <t>MP16C001</t>
  </si>
  <si>
    <t>MP16C002</t>
  </si>
  <si>
    <t>MP16C003</t>
  </si>
  <si>
    <t>MP16C004</t>
  </si>
  <si>
    <t>MP16C009</t>
  </si>
  <si>
    <t>MP16C012</t>
  </si>
  <si>
    <t>MP16C024</t>
  </si>
  <si>
    <t>MP16C034</t>
  </si>
  <si>
    <t>MP16C048</t>
  </si>
  <si>
    <t>MP16C094</t>
  </si>
  <si>
    <t>MP16C144</t>
  </si>
  <si>
    <t>MP16C192</t>
  </si>
  <si>
    <t>MP16C384</t>
  </si>
  <si>
    <t>MP16D0</t>
  </si>
  <si>
    <t>MP16D001</t>
  </si>
  <si>
    <t>MP16D002</t>
  </si>
  <si>
    <t>MP29G034</t>
  </si>
  <si>
    <t>MP29G048</t>
  </si>
  <si>
    <t>MP29G094</t>
  </si>
  <si>
    <t>MP29G144</t>
  </si>
  <si>
    <t>MP29G192</t>
  </si>
  <si>
    <t>MP29G384</t>
  </si>
  <si>
    <t>MP29H0</t>
  </si>
  <si>
    <t>MP29H001</t>
  </si>
  <si>
    <t>MP29H002</t>
  </si>
  <si>
    <t>MP29H003</t>
  </si>
  <si>
    <t>MP29H006</t>
  </si>
  <si>
    <t>MP29H009</t>
  </si>
  <si>
    <t>MP29H012</t>
  </si>
  <si>
    <t>MP29H024</t>
  </si>
  <si>
    <t>MP29H036</t>
  </si>
  <si>
    <t>MP29H048</t>
  </si>
  <si>
    <t>MP29H096</t>
  </si>
  <si>
    <t>MP29H144</t>
  </si>
  <si>
    <t>MP29H192</t>
  </si>
  <si>
    <t>MP29H384</t>
  </si>
  <si>
    <t>MP29I0</t>
  </si>
  <si>
    <t>MP29I001</t>
  </si>
  <si>
    <t>MP29I002</t>
  </si>
  <si>
    <t>MP29I003</t>
  </si>
  <si>
    <t>MP29I006</t>
  </si>
  <si>
    <t>MP29I009</t>
  </si>
  <si>
    <t>MP29I012</t>
  </si>
  <si>
    <t>MP29I024</t>
  </si>
  <si>
    <t>MP29I036</t>
  </si>
  <si>
    <t>MP29I048</t>
  </si>
  <si>
    <t>MP29I096</t>
  </si>
  <si>
    <t>MP29I144</t>
  </si>
  <si>
    <t>MP29I192</t>
  </si>
  <si>
    <t>MP29I384</t>
  </si>
  <si>
    <t>MP29J0</t>
  </si>
  <si>
    <t>MP29J001</t>
  </si>
  <si>
    <t>MP29J002</t>
  </si>
  <si>
    <t>MP29J003</t>
  </si>
  <si>
    <t>MP13B036</t>
  </si>
  <si>
    <t>MP13B048</t>
  </si>
  <si>
    <t>MP13B096</t>
  </si>
  <si>
    <t>MP13B144</t>
  </si>
  <si>
    <t>MP13B192</t>
  </si>
  <si>
    <t>MP13B384</t>
  </si>
  <si>
    <t>MP30D009</t>
  </si>
  <si>
    <t>MP30D012</t>
  </si>
  <si>
    <t>MP30D024</t>
  </si>
  <si>
    <t>MP30D036</t>
  </si>
  <si>
    <t>MP30D048</t>
  </si>
  <si>
    <t>MP30D096</t>
  </si>
  <si>
    <t>MP30D144</t>
  </si>
  <si>
    <t>MP30D192</t>
  </si>
  <si>
    <t>MP30D384</t>
  </si>
  <si>
    <t>MP30E0</t>
  </si>
  <si>
    <t>MP30E001</t>
  </si>
  <si>
    <t>MP30E002</t>
  </si>
  <si>
    <t>MP30E003</t>
  </si>
  <si>
    <t>MP30E006</t>
  </si>
  <si>
    <t>MP30E009</t>
  </si>
  <si>
    <t>MP30E012</t>
  </si>
  <si>
    <t>MP30E024</t>
  </si>
  <si>
    <t>MP30E036</t>
  </si>
  <si>
    <t>MP30E048</t>
  </si>
  <si>
    <t>MP30E096</t>
  </si>
  <si>
    <t>MP30E144</t>
  </si>
  <si>
    <t>MP30E192</t>
  </si>
  <si>
    <t>MP30E384</t>
  </si>
  <si>
    <t>MP30F0</t>
  </si>
  <si>
    <t>MP30F001</t>
  </si>
  <si>
    <t>MP30F002</t>
  </si>
  <si>
    <t>MP30F003</t>
  </si>
  <si>
    <t>MP30F006</t>
  </si>
  <si>
    <t>MP30F009</t>
  </si>
  <si>
    <t>MP30F012</t>
  </si>
  <si>
    <t>MP30F024</t>
  </si>
  <si>
    <t>MP30F036</t>
  </si>
  <si>
    <t>MP30F048</t>
  </si>
  <si>
    <t>MP30F096</t>
  </si>
  <si>
    <t>MP30F144</t>
  </si>
  <si>
    <t>MP30F192</t>
  </si>
  <si>
    <t>MP30F384</t>
  </si>
  <si>
    <t>MP30G0</t>
  </si>
  <si>
    <t>MP30G001</t>
  </si>
  <si>
    <t>MP30G002</t>
  </si>
  <si>
    <t>MP30G003</t>
  </si>
  <si>
    <t>MP30G004</t>
  </si>
  <si>
    <t>MP30G009</t>
  </si>
  <si>
    <t>MP30G012</t>
  </si>
  <si>
    <t>MP30G024</t>
  </si>
  <si>
    <t>MP30G034</t>
  </si>
  <si>
    <t>MP17D002</t>
  </si>
  <si>
    <t>MP17D003</t>
  </si>
  <si>
    <t>MP17D006</t>
  </si>
  <si>
    <t>MP17D009</t>
  </si>
  <si>
    <t>MP17D012</t>
  </si>
  <si>
    <t>MP17D024</t>
  </si>
  <si>
    <t>MP17D036</t>
  </si>
  <si>
    <t>MP17D048</t>
  </si>
  <si>
    <t>MP17D096</t>
  </si>
  <si>
    <t>MP17D144</t>
  </si>
  <si>
    <t>MP17D192</t>
  </si>
  <si>
    <t>MP17D384</t>
  </si>
  <si>
    <t>MP17H001</t>
  </si>
  <si>
    <t>MP17H002</t>
  </si>
  <si>
    <t>MP17H003</t>
  </si>
  <si>
    <t>MP17H006</t>
  </si>
  <si>
    <t>MP17H009</t>
  </si>
  <si>
    <t>MP17H012</t>
  </si>
  <si>
    <t>MP17H024</t>
  </si>
  <si>
    <t>MP17H036</t>
  </si>
  <si>
    <t>MP17H048</t>
  </si>
  <si>
    <t>MP17H096</t>
  </si>
  <si>
    <t>MP17H144</t>
  </si>
  <si>
    <t>MP17H192</t>
  </si>
  <si>
    <t>MP17H384</t>
  </si>
  <si>
    <t>MP17I0</t>
  </si>
  <si>
    <t>MP17I001</t>
  </si>
  <si>
    <t>MP17I002</t>
  </si>
  <si>
    <t>MP17I003</t>
  </si>
  <si>
    <t>MP17I006</t>
  </si>
  <si>
    <t>MP17I009</t>
  </si>
  <si>
    <t>MP17I012</t>
  </si>
  <si>
    <t>MP17I024</t>
  </si>
  <si>
    <t>MP17I036</t>
  </si>
  <si>
    <t>MP17I048</t>
  </si>
  <si>
    <t>MP17I096</t>
  </si>
  <si>
    <t>MP17I144</t>
  </si>
  <si>
    <t>MP17I192</t>
  </si>
  <si>
    <t>MP17I384</t>
  </si>
  <si>
    <t>MP17J0</t>
  </si>
  <si>
    <t>MP17J001</t>
  </si>
  <si>
    <t>MP17J002</t>
  </si>
  <si>
    <t>MP17J003</t>
  </si>
  <si>
    <t>MP17J006</t>
  </si>
  <si>
    <t>MP17J009</t>
  </si>
  <si>
    <t>MP17J012</t>
  </si>
  <si>
    <t>MP17J024</t>
  </si>
  <si>
    <t>MP17J036</t>
  </si>
  <si>
    <t>MP17J048</t>
  </si>
  <si>
    <t>MP17J096</t>
  </si>
  <si>
    <t>MP17J144</t>
  </si>
  <si>
    <t>MP17J192</t>
  </si>
  <si>
    <t>MP17J384</t>
  </si>
  <si>
    <t>MP17K0</t>
  </si>
  <si>
    <t>MP17K001</t>
  </si>
  <si>
    <t>MP17K002</t>
  </si>
  <si>
    <t>MP17K003</t>
  </si>
  <si>
    <t>MP17K006</t>
  </si>
  <si>
    <t>MP17K009</t>
  </si>
  <si>
    <t>MP17K012</t>
  </si>
  <si>
    <t>MP17K024</t>
  </si>
  <si>
    <t>MP17K036</t>
  </si>
  <si>
    <t>MP17K048</t>
  </si>
  <si>
    <t>MP17K096</t>
  </si>
  <si>
    <t>MP17K144</t>
  </si>
  <si>
    <t>MP17K192</t>
  </si>
  <si>
    <t>MP17K384</t>
  </si>
  <si>
    <t>MP17L0</t>
  </si>
  <si>
    <t>MP17L001</t>
  </si>
  <si>
    <t>MP17L002</t>
  </si>
  <si>
    <t>MP17L003</t>
  </si>
  <si>
    <t>MP17L006</t>
  </si>
  <si>
    <t>MP17L009</t>
  </si>
  <si>
    <t>MP17L012</t>
  </si>
  <si>
    <t>MP17L024</t>
  </si>
  <si>
    <t>MP17L036</t>
  </si>
  <si>
    <t>MP17L048</t>
  </si>
  <si>
    <t>MP17L096</t>
  </si>
  <si>
    <t>MP17L144</t>
  </si>
  <si>
    <t>MP17L192</t>
  </si>
  <si>
    <t>MP17L384</t>
  </si>
  <si>
    <t>MP18A0</t>
  </si>
  <si>
    <t>MP18A001</t>
  </si>
  <si>
    <t>MP18A002</t>
  </si>
  <si>
    <t>MP18A003</t>
  </si>
  <si>
    <t>MP18A006</t>
  </si>
  <si>
    <t>MP18A009</t>
  </si>
  <si>
    <t>MP18A012</t>
  </si>
  <si>
    <t>MP18A024</t>
  </si>
  <si>
    <t>MP18A036</t>
  </si>
  <si>
    <t>MP18A048</t>
  </si>
  <si>
    <t>MP18A096</t>
  </si>
  <si>
    <t>MP18A144</t>
  </si>
  <si>
    <t>MP18A192</t>
  </si>
  <si>
    <t>MP18A384</t>
  </si>
  <si>
    <t>MP18B0</t>
  </si>
  <si>
    <t>MP18B001</t>
  </si>
  <si>
    <t>MP18B002</t>
  </si>
  <si>
    <t>MP18B003</t>
  </si>
  <si>
    <t>MP18B006</t>
  </si>
  <si>
    <t>MP18B009</t>
  </si>
  <si>
    <t>MP18B012</t>
  </si>
  <si>
    <t>MP18B024</t>
  </si>
  <si>
    <t>MP18B036</t>
  </si>
  <si>
    <t>MP18B048</t>
  </si>
  <si>
    <t>MP4I002</t>
  </si>
  <si>
    <t>MP1I002</t>
  </si>
  <si>
    <t>MP4I003</t>
  </si>
  <si>
    <t>MP1I003</t>
  </si>
  <si>
    <t>MP4I006</t>
  </si>
  <si>
    <t>MP1I006</t>
  </si>
  <si>
    <t>MP4I009</t>
  </si>
  <si>
    <t>MP1I009</t>
  </si>
  <si>
    <t>MP4I012</t>
  </si>
  <si>
    <t>MP1I012</t>
  </si>
  <si>
    <t>MP4I024</t>
  </si>
  <si>
    <t>MP1I024</t>
  </si>
  <si>
    <t>MP4I036</t>
  </si>
  <si>
    <t>MP1I036</t>
  </si>
  <si>
    <t>MP4I048</t>
  </si>
  <si>
    <t>MP1I048</t>
  </si>
  <si>
    <t>MP4I096</t>
  </si>
  <si>
    <t>MP1I096</t>
  </si>
  <si>
    <t>MP4I144</t>
  </si>
  <si>
    <t>MP1I144</t>
  </si>
  <si>
    <t>MP4I192</t>
  </si>
  <si>
    <t>MP1I192</t>
  </si>
  <si>
    <t>MP4I384</t>
  </si>
  <si>
    <t>MP1I384</t>
  </si>
  <si>
    <t>MP4J0</t>
  </si>
  <si>
    <t>MP1J0</t>
  </si>
  <si>
    <t>MP4J001</t>
  </si>
  <si>
    <t>MP1J001</t>
  </si>
  <si>
    <t>MP4J002</t>
  </si>
  <si>
    <t>MP1J002</t>
  </si>
  <si>
    <t>MP4J003</t>
  </si>
  <si>
    <t>MP1J003</t>
  </si>
  <si>
    <t>MP4J006</t>
  </si>
  <si>
    <t>MP1J006</t>
  </si>
  <si>
    <t>MP4J009</t>
  </si>
  <si>
    <t>MP1J009</t>
  </si>
  <si>
    <t>MP4J012</t>
  </si>
  <si>
    <t>MP1J012</t>
  </si>
  <si>
    <t>MP4J024</t>
  </si>
  <si>
    <t>MP1J024</t>
  </si>
  <si>
    <t>MP4J036</t>
  </si>
  <si>
    <t>MP1J036</t>
  </si>
  <si>
    <t>MP4J048</t>
  </si>
  <si>
    <t>MP1J048</t>
  </si>
  <si>
    <t>MP4J096</t>
  </si>
  <si>
    <t>MP1J096</t>
  </si>
  <si>
    <t>MP4J144</t>
  </si>
  <si>
    <t>MP1J144</t>
  </si>
  <si>
    <t>MP4J192</t>
  </si>
  <si>
    <t>MP1J192</t>
  </si>
  <si>
    <t>MP4J384</t>
  </si>
  <si>
    <t>MP1J384</t>
  </si>
  <si>
    <t>MP4K0</t>
  </si>
  <si>
    <t>MP1K0</t>
  </si>
  <si>
    <t>MP4K001</t>
  </si>
  <si>
    <t>MP1K001</t>
  </si>
  <si>
    <t>MP4K002</t>
  </si>
  <si>
    <t>MP1K002</t>
  </si>
  <si>
    <t>MP4K003</t>
  </si>
  <si>
    <t>MP1K003</t>
  </si>
  <si>
    <t>MP4K006</t>
  </si>
  <si>
    <t>MP1K006</t>
  </si>
  <si>
    <t>MP4K009</t>
  </si>
  <si>
    <t>MP1K009</t>
  </si>
  <si>
    <t>MP4K012</t>
  </si>
  <si>
    <t>MP1K012</t>
  </si>
  <si>
    <t>MP4K024</t>
  </si>
  <si>
    <t>MP1K024</t>
  </si>
  <si>
    <t>MP4K036</t>
  </si>
  <si>
    <t>MP1K036</t>
  </si>
  <si>
    <t>MP4K048</t>
  </si>
  <si>
    <t>MP1K048</t>
  </si>
  <si>
    <t>MP4K096</t>
  </si>
  <si>
    <t>MP1K096</t>
  </si>
  <si>
    <t>MP4K144</t>
  </si>
  <si>
    <t>MP1K144</t>
  </si>
  <si>
    <t>MP4K192</t>
  </si>
  <si>
    <t>MP1K192</t>
  </si>
  <si>
    <t>MP4K384</t>
  </si>
  <si>
    <t>MP1K384</t>
  </si>
  <si>
    <t>MP4L0</t>
  </si>
  <si>
    <t>MP1L0</t>
  </si>
  <si>
    <t>MP4L001</t>
  </si>
  <si>
    <t>MP1L001</t>
  </si>
  <si>
    <t>MP4L002</t>
  </si>
  <si>
    <t>MP1L002</t>
  </si>
  <si>
    <t>MP4L003</t>
  </si>
  <si>
    <t>MP1L003</t>
  </si>
  <si>
    <t>MP4L006</t>
  </si>
  <si>
    <t>MP1L006</t>
  </si>
  <si>
    <t>MP4L009</t>
  </si>
  <si>
    <t>MP1L009</t>
  </si>
  <si>
    <t>MP4L012</t>
  </si>
  <si>
    <t>MP1L012</t>
  </si>
  <si>
    <t>MP4L024</t>
  </si>
  <si>
    <t>MP1L024</t>
  </si>
  <si>
    <t>MP4L036</t>
  </si>
  <si>
    <t>MP1L036</t>
  </si>
  <si>
    <t>MP4L048</t>
  </si>
  <si>
    <t>MP1L048</t>
  </si>
  <si>
    <t>MP4L096</t>
  </si>
  <si>
    <t>MP1L096</t>
  </si>
  <si>
    <t>MP4L144</t>
  </si>
  <si>
    <t>MP1L144</t>
  </si>
  <si>
    <t>MP4L192</t>
  </si>
  <si>
    <t>MP1L192</t>
  </si>
  <si>
    <t>MP4L384</t>
  </si>
  <si>
    <t>MP1L384</t>
  </si>
  <si>
    <t>MP5A0</t>
  </si>
  <si>
    <t>MP5A001</t>
  </si>
  <si>
    <t>MP5A002</t>
  </si>
  <si>
    <t>MP5A003</t>
  </si>
  <si>
    <t>MP5A006</t>
  </si>
  <si>
    <t>MP5A009</t>
  </si>
  <si>
    <t>MP5A012</t>
  </si>
  <si>
    <t>MP5A024</t>
  </si>
  <si>
    <t>MP5A036</t>
  </si>
  <si>
    <t>MP5A048</t>
  </si>
  <si>
    <t>MP5A096</t>
  </si>
  <si>
    <t>MP5A144</t>
  </si>
  <si>
    <t>MP5A192</t>
  </si>
  <si>
    <t>MP5A384</t>
  </si>
  <si>
    <t>MP5B0</t>
  </si>
  <si>
    <t>MP5B001</t>
  </si>
  <si>
    <t>MP5B002</t>
  </si>
  <si>
    <t>MP5B003</t>
  </si>
  <si>
    <t>MP5B006</t>
  </si>
  <si>
    <t>MP5B009</t>
  </si>
  <si>
    <t>MP5B012</t>
  </si>
  <si>
    <t>MP5B024</t>
  </si>
  <si>
    <t>MP5B036</t>
  </si>
  <si>
    <t>MP5B048</t>
  </si>
  <si>
    <t>MP5B096</t>
  </si>
  <si>
    <t>MP5B144</t>
  </si>
  <si>
    <t>MP5B192</t>
  </si>
  <si>
    <t>MP5B384</t>
  </si>
  <si>
    <t>MP5C0</t>
  </si>
  <si>
    <t>MP5C001</t>
  </si>
  <si>
    <t>MP5C002</t>
  </si>
  <si>
    <t>MP5C003</t>
  </si>
  <si>
    <t>MP5C004</t>
  </si>
  <si>
    <t>MP5C009</t>
  </si>
  <si>
    <t>MP5C012</t>
  </si>
  <si>
    <t>MP5C024</t>
  </si>
  <si>
    <t>MP5C034</t>
  </si>
  <si>
    <t>MP5C048</t>
  </si>
  <si>
    <t>MP5C094</t>
  </si>
  <si>
    <t>MP5C144</t>
  </si>
  <si>
    <t>MP5C192</t>
  </si>
  <si>
    <t>MP5C384</t>
  </si>
  <si>
    <t>MP5D0</t>
  </si>
  <si>
    <t>MP5D001</t>
  </si>
  <si>
    <t>MP5D002</t>
  </si>
  <si>
    <t>MP5D003</t>
  </si>
  <si>
    <t>MP5D006</t>
  </si>
  <si>
    <t>MP5D009</t>
  </si>
  <si>
    <t>MP5D012</t>
  </si>
  <si>
    <t>MP5D024</t>
  </si>
  <si>
    <t>MP5D036</t>
  </si>
  <si>
    <t>MP5D048</t>
  </si>
  <si>
    <t>MP5D096</t>
  </si>
  <si>
    <t>MP5D144</t>
  </si>
  <si>
    <t>MP5D192</t>
  </si>
  <si>
    <t>MP5D384</t>
  </si>
  <si>
    <t>MP5E0</t>
  </si>
  <si>
    <t>MP5E001</t>
  </si>
  <si>
    <t>MP5E002</t>
  </si>
  <si>
    <t>MP5E003</t>
  </si>
  <si>
    <t>MP18L048</t>
  </si>
  <si>
    <t>MP18L096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</si>
  <si>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</si>
  <si>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</si>
  <si>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</si>
  <si>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</si>
  <si>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</si>
  <si>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</si>
  <si>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</si>
  <si>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</si>
  <si>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</si>
  <si>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</si>
  <si>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</si>
  <si>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</si>
  <si>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</si>
  <si>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</si>
  <si>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</si>
  <si>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</si>
  <si>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</si>
  <si>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</si>
  <si>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</si>
  <si>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</si>
  <si>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</si>
  <si>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Spomin</t>
  </si>
  <si>
    <t>Rak na bezgavkah</t>
  </si>
  <si>
    <t>Prostata</t>
  </si>
  <si>
    <t>Žolč</t>
  </si>
  <si>
    <t>Srce</t>
  </si>
  <si>
    <t>Vranica</t>
  </si>
  <si>
    <t>Jetra</t>
  </si>
  <si>
    <t>Ledvica</t>
  </si>
  <si>
    <t>Libido</t>
  </si>
  <si>
    <t>Levkemija</t>
  </si>
  <si>
    <t>Hepatitis</t>
  </si>
  <si>
    <t>Staranje</t>
  </si>
  <si>
    <t>Tumorji</t>
  </si>
  <si>
    <t>Kožni rak</t>
  </si>
  <si>
    <t>Pomlajevanje</t>
  </si>
  <si>
    <t>Moda levo</t>
  </si>
  <si>
    <t>Moda desno</t>
  </si>
  <si>
    <t>22</t>
  </si>
  <si>
    <t>Možgani</t>
  </si>
  <si>
    <t>23</t>
  </si>
  <si>
    <t>24</t>
  </si>
  <si>
    <t>25</t>
  </si>
  <si>
    <t>27</t>
  </si>
  <si>
    <t>28</t>
  </si>
  <si>
    <t>29</t>
  </si>
  <si>
    <t>30</t>
  </si>
  <si>
    <t>Pritisk</t>
  </si>
  <si>
    <t>31</t>
  </si>
  <si>
    <t>32</t>
  </si>
  <si>
    <t>33</t>
  </si>
  <si>
    <t>34</t>
  </si>
  <si>
    <t>35</t>
  </si>
  <si>
    <t>36</t>
  </si>
  <si>
    <t>37</t>
  </si>
  <si>
    <t>38</t>
  </si>
  <si>
    <t>Želodec</t>
  </si>
  <si>
    <t>Tanko črevo</t>
  </si>
  <si>
    <t>Ožilje</t>
  </si>
  <si>
    <t>Danka</t>
  </si>
  <si>
    <t>Hemeroidi</t>
  </si>
  <si>
    <t>39</t>
  </si>
  <si>
    <t>40</t>
  </si>
  <si>
    <t>41</t>
  </si>
  <si>
    <t>42</t>
  </si>
  <si>
    <t>OGBP</t>
  </si>
  <si>
    <t>Vpliv na S1 do S33</t>
  </si>
  <si>
    <t>Živci</t>
  </si>
  <si>
    <t>43</t>
  </si>
  <si>
    <t>44</t>
  </si>
  <si>
    <t>Multipla skleroza</t>
  </si>
  <si>
    <t>Debelo črevo</t>
  </si>
  <si>
    <t>47</t>
  </si>
  <si>
    <t>Luskavica</t>
  </si>
  <si>
    <t>Lasje</t>
  </si>
  <si>
    <t>Sklepi</t>
  </si>
  <si>
    <t>Parkinsonova</t>
  </si>
  <si>
    <t>Hernia Disci</t>
  </si>
  <si>
    <t>50</t>
  </si>
  <si>
    <t>51</t>
  </si>
  <si>
    <t>Celebralna paraliza</t>
  </si>
  <si>
    <t>53</t>
  </si>
  <si>
    <t>54</t>
  </si>
  <si>
    <t>Avtizem</t>
  </si>
  <si>
    <t>Epilepsija</t>
  </si>
  <si>
    <t>55</t>
  </si>
  <si>
    <t>56</t>
  </si>
  <si>
    <t>57</t>
  </si>
  <si>
    <t>58</t>
  </si>
  <si>
    <t>59</t>
  </si>
  <si>
    <t>Pljuča</t>
  </si>
  <si>
    <t>Kandida</t>
  </si>
  <si>
    <t>Demenca</t>
  </si>
  <si>
    <t>Glasilke</t>
  </si>
  <si>
    <t xml:space="preserve">Št.: </t>
  </si>
  <si>
    <t>Holesterol</t>
  </si>
  <si>
    <t>Koža</t>
  </si>
  <si>
    <t>Levo koleno</t>
  </si>
  <si>
    <t>Desno koleno</t>
  </si>
  <si>
    <t>Plodnost</t>
  </si>
  <si>
    <t>Leva rama</t>
  </si>
  <si>
    <t>Desna rama</t>
  </si>
  <si>
    <t>Rak na dojki levo</t>
  </si>
  <si>
    <t>Rak na dojki desno</t>
  </si>
  <si>
    <t>Maternica</t>
  </si>
  <si>
    <t>Jajčniki</t>
  </si>
  <si>
    <t>Jajcevod</t>
  </si>
  <si>
    <t>Vagina</t>
  </si>
  <si>
    <t>49</t>
  </si>
  <si>
    <t>ALFA BIO usmeritev ( 0 do 8)</t>
  </si>
  <si>
    <t>BETA BIO usmeritev ( 0 do 8 )</t>
  </si>
  <si>
    <t>Nadledvični žlezi (odgovor na stres)</t>
  </si>
  <si>
    <t>Priželjc (limfociti T)</t>
  </si>
  <si>
    <t>Obščitnice (4 žleze - parathormon - PTH)</t>
  </si>
  <si>
    <t>Hipofiza (BIO računalnik za telo in psiho)</t>
  </si>
  <si>
    <t>Hipotalamus (BIO računalnik za telo in psiho)</t>
  </si>
  <si>
    <t>Ščitnica (BIO računalnik za telo in psiho)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</si>
  <si>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</si>
  <si>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</si>
  <si>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</si>
  <si>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</si>
  <si>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</si>
  <si>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</si>
  <si>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</si>
  <si>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</si>
  <si>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</si>
  <si>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</si>
  <si>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</si>
  <si>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</si>
  <si>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Osteoporoza</t>
  </si>
  <si>
    <t>103</t>
  </si>
  <si>
    <t>Slabo</t>
  </si>
  <si>
    <t>Dobro</t>
  </si>
  <si>
    <t>P16</t>
  </si>
  <si>
    <t>Čiščenje jeter</t>
  </si>
  <si>
    <t>7_kortikosteroidi</t>
  </si>
  <si>
    <t>7_kateholamidi</t>
  </si>
  <si>
    <t>7_kortizol</t>
  </si>
  <si>
    <t>7_adrenalin</t>
  </si>
  <si>
    <t>Kri</t>
  </si>
  <si>
    <t>Epifiza (češarika). Dostop do S-ALFA</t>
  </si>
  <si>
    <t>ZIKA če je že v telesu</t>
  </si>
  <si>
    <t>Rumena mrzlica če je že v telesu</t>
  </si>
  <si>
    <t>Denga če je že v telesu</t>
  </si>
  <si>
    <t>AIDS če je že v telesu</t>
  </si>
  <si>
    <t>Tifus če je že v telesu</t>
  </si>
  <si>
    <t>Gripa če je že v telesu</t>
  </si>
  <si>
    <t>Ptičja gripa če je že v telesu</t>
  </si>
  <si>
    <t>Ebola če je že v telesu</t>
  </si>
  <si>
    <t>104</t>
  </si>
  <si>
    <t>Zaščita vagine</t>
  </si>
  <si>
    <t>Maternični vrat</t>
  </si>
  <si>
    <t>Penis</t>
  </si>
  <si>
    <t>Nohti</t>
  </si>
  <si>
    <t>Kosti</t>
  </si>
  <si>
    <t>Prehranski dodatki</t>
  </si>
  <si>
    <t>ALFA</t>
  </si>
  <si>
    <t>BETA</t>
  </si>
  <si>
    <t xml:space="preserve"> P</t>
  </si>
  <si>
    <t>45</t>
  </si>
  <si>
    <t>46</t>
  </si>
  <si>
    <t>48</t>
  </si>
  <si>
    <t>52</t>
  </si>
  <si>
    <t>Hrbtenica</t>
  </si>
  <si>
    <t>Bakterije v telesu</t>
  </si>
  <si>
    <t>Posledice škodljive hrane</t>
  </si>
  <si>
    <t>Posledice škodljive vode</t>
  </si>
  <si>
    <t>Posledice škodljivih pijač</t>
  </si>
  <si>
    <t>Posledice sevanj za zaščito vode</t>
  </si>
  <si>
    <t>Posledice sevanj za konzerviranje hrane</t>
  </si>
  <si>
    <t>Posledice škodljive lokacije</t>
  </si>
  <si>
    <t>Posledice sevanj na potovanjih</t>
  </si>
  <si>
    <t>Posledice BETA generiranih ljudi iz okolice</t>
  </si>
  <si>
    <t>Vpliv drugih vplivov in strupov na BIO sistem</t>
  </si>
  <si>
    <t>Posledice kemikalij, pesticidov, zdravil, škodljive prehrane, prehranskih dodatkov, vode iz vodovodov, sevanja in drugih vplivov na telo in psiho :</t>
  </si>
  <si>
    <t>26</t>
  </si>
  <si>
    <t>skala od A0 do L384 ( BK začetek bolezni)</t>
  </si>
  <si>
    <t>( - ) škodljivo,  ( + ) zdravilno</t>
  </si>
  <si>
    <t xml:space="preserve">Nivo samoobrambe telesa in psihe: </t>
  </si>
  <si>
    <t>Kuga, če je že v telesu</t>
  </si>
  <si>
    <t>Borelija, če je že v telesu</t>
  </si>
  <si>
    <t>Meningitis, če je že v telesu</t>
  </si>
  <si>
    <t>105</t>
  </si>
  <si>
    <t>106</t>
  </si>
  <si>
    <t>107</t>
  </si>
  <si>
    <t>108</t>
  </si>
  <si>
    <t>Levi kolk</t>
  </si>
  <si>
    <t>Desni kolk</t>
  </si>
  <si>
    <t>Prebava, zapira</t>
  </si>
  <si>
    <t>hranljivost</t>
  </si>
  <si>
    <t>energija</t>
  </si>
  <si>
    <t>sladkor</t>
  </si>
  <si>
    <t>maščoba</t>
  </si>
  <si>
    <t>maščobna kislina</t>
  </si>
  <si>
    <t>Omega 3</t>
  </si>
  <si>
    <t>ZRELOST</t>
  </si>
  <si>
    <t>Zmanjša kislost želodčne vsebine</t>
  </si>
  <si>
    <t>Za spanje</t>
  </si>
  <si>
    <t>Za zniževanje krvnega sladkorja</t>
  </si>
  <si>
    <t>Za zdravljenje epilepsije</t>
  </si>
  <si>
    <t>Za pomirjanje motenj v vedenju</t>
  </si>
  <si>
    <t>Za preprečevanje nastanka krvnih strdkov</t>
  </si>
  <si>
    <t>Za preprečevanje epileptičnih napadov</t>
  </si>
  <si>
    <t>Za pomirjanje</t>
  </si>
  <si>
    <t>Za pravilno delovanje imunskega sistema</t>
  </si>
  <si>
    <t>Encimi</t>
  </si>
  <si>
    <t>Proteini</t>
  </si>
  <si>
    <t xml:space="preserve">Bejakovina, KALOGEN </t>
  </si>
  <si>
    <t>Pomembno kot hrana</t>
  </si>
  <si>
    <t>Pomembno za zdravje</t>
  </si>
  <si>
    <t xml:space="preserve">TABELA GX33, BIO status delov človekovega telesa in psihe, merilno področje od x/33 do -x/28. V procentih od 100 do -100%. </t>
  </si>
  <si>
    <t>Virusi v telesu</t>
  </si>
  <si>
    <t>Rak v telesu</t>
  </si>
  <si>
    <t>109</t>
  </si>
  <si>
    <t>BIO status pridelka škodljivo, merilno področje x/33. V procentih od 0 do 100%. Zdravilno x/33, 0 do 100%.</t>
  </si>
  <si>
    <t>110</t>
  </si>
  <si>
    <t>Mikrobi</t>
  </si>
  <si>
    <t>Škodljivo</t>
  </si>
  <si>
    <t>x/33</t>
  </si>
  <si>
    <t>A</t>
  </si>
  <si>
    <t>D</t>
  </si>
  <si>
    <t>E</t>
  </si>
  <si>
    <t>111</t>
  </si>
  <si>
    <t>112</t>
  </si>
  <si>
    <t>113</t>
  </si>
  <si>
    <t>114</t>
  </si>
  <si>
    <t>115</t>
  </si>
  <si>
    <t>116</t>
  </si>
  <si>
    <t>117</t>
  </si>
  <si>
    <t>PAZI !!!!</t>
  </si>
  <si>
    <t>Pazi, merilna skala</t>
  </si>
  <si>
    <t>skala od A0 do B096</t>
  </si>
  <si>
    <t>VITAMINI: BIO status v telesu, pri hrani Bk nivo</t>
  </si>
  <si>
    <t>Drugi vitamini</t>
  </si>
  <si>
    <t>PAZI!!!!</t>
  </si>
  <si>
    <t>Hepatitis C</t>
  </si>
  <si>
    <t>118</t>
  </si>
  <si>
    <t>Gre za raziskovalne, eksperimentalne meritve dejanskega vpliva ali koristi za BIO sistem, če gre za zdravila, hrano, pijače, sokove itd.</t>
  </si>
  <si>
    <t>Zdravilno</t>
  </si>
  <si>
    <t>Nadaljevanje meritev: Teksti so vzeti iz raznih navodil za zdravila in navedbe stroke, medijev itd.</t>
  </si>
  <si>
    <t>Trebušna slinavka</t>
  </si>
  <si>
    <t>Mikro organizmi</t>
  </si>
  <si>
    <t>Usta</t>
  </si>
  <si>
    <t>Jezik</t>
  </si>
  <si>
    <t>Zobje</t>
  </si>
  <si>
    <t>Glava</t>
  </si>
  <si>
    <t>Nos</t>
  </si>
  <si>
    <t>zdravila</t>
  </si>
  <si>
    <t>Za pravilno delovanje hormnskega sistema</t>
  </si>
  <si>
    <t>Za pravilno delovanje genetskega sistema</t>
  </si>
  <si>
    <t>Požiralnik</t>
  </si>
  <si>
    <t>119</t>
  </si>
  <si>
    <t>Za nosečnice</t>
  </si>
  <si>
    <t>Za doječe matere</t>
  </si>
  <si>
    <t>Glivice</t>
  </si>
  <si>
    <t>Vse AP</t>
  </si>
  <si>
    <t>+</t>
  </si>
  <si>
    <t>Merilna skala MS VDP ( glej podroben opis)</t>
  </si>
  <si>
    <t>Uporaba BIO tehnologije S-ALFA za čiščenje in oplemenitenje BIO proizvodov in vsega drugega.</t>
  </si>
  <si>
    <t>Proizvod:</t>
  </si>
  <si>
    <t>Firma:</t>
  </si>
  <si>
    <t>BIO aktivno</t>
  </si>
  <si>
    <t>Koda:</t>
  </si>
  <si>
    <t>Namensko:</t>
  </si>
  <si>
    <t>Datum:</t>
  </si>
  <si>
    <t>BIOparametrov</t>
  </si>
  <si>
    <t>MP1</t>
  </si>
  <si>
    <t>globalni BK BETA vpliv, skala od A001 do L384.</t>
  </si>
  <si>
    <t>Meritev</t>
  </si>
  <si>
    <t>BIO</t>
  </si>
  <si>
    <t>Možganski</t>
  </si>
  <si>
    <t>Poškodba telesa</t>
  </si>
  <si>
    <t>Poškodba psihe</t>
  </si>
  <si>
    <t>D13 P6</t>
  </si>
  <si>
    <t>D13 P7</t>
  </si>
  <si>
    <t>D33 S14</t>
  </si>
  <si>
    <t>D33 S15</t>
  </si>
  <si>
    <t>D33 S29 do S31 in S33</t>
  </si>
  <si>
    <t>Oči</t>
  </si>
  <si>
    <t>Sluh</t>
  </si>
  <si>
    <t>Slina</t>
  </si>
  <si>
    <t>Pesticidi + kemikalije</t>
  </si>
  <si>
    <t>Ustrezno</t>
  </si>
  <si>
    <t>Mezenterij, nov človeški organ</t>
  </si>
  <si>
    <t>glej foto in opis</t>
  </si>
  <si>
    <t>za začetek BK raziskave tega organa:</t>
  </si>
  <si>
    <t>http://www.times.si/zdravje/v-nasem-telesu-uradno-novi-organ--c1608685bb3e516905173f337bc97c916d7a5c35.html</t>
  </si>
  <si>
    <t>Info: A Ž</t>
  </si>
  <si>
    <t>Ustrezno %</t>
  </si>
  <si>
    <t>Uvodne meritve po metodi S-ALFA</t>
  </si>
  <si>
    <t>Pomembnost organa za razvoj rase</t>
  </si>
  <si>
    <t>Za BK zdravje telesa</t>
  </si>
  <si>
    <t>Za BK zdravje psihe</t>
  </si>
  <si>
    <t>Neposredna povezava s psiho</t>
  </si>
  <si>
    <t>Za Bk zaščito telesa</t>
  </si>
  <si>
    <t>Za Bk zaščito psihe</t>
  </si>
  <si>
    <t>Sodeluje pri prebavi hrane</t>
  </si>
  <si>
    <t>Pomembno za Bk razvoj plodu</t>
  </si>
  <si>
    <t>BK povezava z EPIFIZO</t>
  </si>
  <si>
    <t>BK zaščita pred črno magijo</t>
  </si>
  <si>
    <t>Pomembno za potovanja z vozili</t>
  </si>
  <si>
    <t>Pomembno za potovanja z letali</t>
  </si>
  <si>
    <t>Pomembno za vesoljska potovanja</t>
  </si>
  <si>
    <t>BT</t>
  </si>
  <si>
    <t>merilno področje</t>
  </si>
  <si>
    <t>Globalni BIO parametri</t>
  </si>
  <si>
    <t>BETA usmeritev 0 do 8</t>
  </si>
  <si>
    <t>ALFA usmeritev 0 do 8</t>
  </si>
  <si>
    <t>Gripa virus</t>
  </si>
  <si>
    <t>Zaščita proti gripi</t>
  </si>
  <si>
    <t>Vsebina Corona-19</t>
  </si>
  <si>
    <t>Zaščita pred Corona-19</t>
  </si>
  <si>
    <t>0 do 8</t>
  </si>
  <si>
    <t>0 do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</si>
</sst>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0"/>
    <numFmt numFmtId="166" formatCode="#,##0.000\ &quot;SIT&quot;"/>
  </numFmts>
  <fonts count="3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sz val="10"/>
      <name val="Symbol"/>
      <family val="1"/>
      <charset val="2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0"/>
      <color indexed="8"/>
      <name val="Arial CE"/>
      <family val="2"/>
      <charset val="238"/>
    </font>
    <font>
      <b/>
      <sz val="10"/>
      <color indexed="8"/>
      <name val="Arial CE"/>
      <charset val="238"/>
    </font>
    <font>
      <i/>
      <sz val="10"/>
      <name val="Arial"/>
      <family val="2"/>
      <charset val="238"/>
    </font>
    <font>
      <i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9"/>
      <color indexed="8"/>
      <name val="Arial CE"/>
      <charset val="238"/>
    </font>
    <font>
      <sz val="7"/>
      <name val="Arial"/>
      <family val="2"/>
      <charset val="238"/>
    </font>
    <font>
      <b/>
      <sz val="8"/>
      <name val="Arial CE"/>
      <charset val="238"/>
    </font>
    <font>
      <sz val="8"/>
      <name val="Arial CE"/>
      <charset val="238"/>
    </font>
    <font>
      <i/>
      <sz val="9"/>
      <name val="Arial CE"/>
      <charset val="238"/>
    </font>
    <font>
      <b/>
      <sz val="12"/>
      <name val="Arial CE"/>
      <charset val="238"/>
    </font>
    <font>
      <b/>
      <sz val="9"/>
      <name val="Arial"/>
      <family val="2"/>
      <charset val="238"/>
    </font>
    <font>
      <b/>
      <sz val="9"/>
      <name val="Arial CE"/>
      <family val="2"/>
      <charset val="238"/>
    </font>
    <font>
      <i/>
      <sz val="8"/>
      <name val="Arial CE"/>
      <charset val="238"/>
    </font>
    <font>
      <b/>
      <sz val="8"/>
      <name val="Arial"/>
      <family val="2"/>
      <charset val="238"/>
    </font>
    <font>
      <b/>
      <sz val="8"/>
      <name val="Arial CE"/>
      <family val="2"/>
      <charset val="238"/>
    </font>
    <font>
      <sz val="9"/>
      <name val="Arial CE"/>
      <family val="2"/>
      <charset val="238"/>
    </font>
    <font>
      <sz val="11"/>
      <name val="Arial CE"/>
      <charset val="238"/>
    </font>
    <font>
      <b/>
      <i/>
      <sz val="10"/>
      <name val="Arial CE"/>
      <charset val="238"/>
    </font>
    <font>
      <u/>
      <sz val="10"/>
      <color theme="10"/>
      <name val="Arial CE"/>
      <charset val="238"/>
    </font>
    <font>
      <b/>
      <sz val="7"/>
      <name val="Arial CE"/>
      <charset val="238"/>
    </font>
    <font>
      <b/>
      <u/>
      <sz val="10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49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0" fontId="5" fillId="0" borderId="0" xfId="0" applyFont="1"/>
    <xf numFmtId="165" fontId="0" fillId="0" borderId="0" xfId="0" applyNumberFormat="1"/>
    <xf numFmtId="166" fontId="0" fillId="0" borderId="0" xfId="0" applyNumberFormat="1"/>
    <xf numFmtId="0" fontId="6" fillId="0" borderId="0" xfId="0" applyFont="1" applyAlignment="1"/>
    <xf numFmtId="49" fontId="3" fillId="0" borderId="0" xfId="0" applyNumberFormat="1" applyFont="1" applyAlignment="1"/>
    <xf numFmtId="49" fontId="3" fillId="0" borderId="0" xfId="0" applyNumberFormat="1" applyFont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/>
    <xf numFmtId="1" fontId="3" fillId="0" borderId="0" xfId="0" applyNumberFormat="1" applyFont="1"/>
    <xf numFmtId="0" fontId="0" fillId="0" borderId="0" xfId="0" applyFont="1" applyAlignment="1"/>
    <xf numFmtId="1" fontId="7" fillId="0" borderId="0" xfId="0" applyNumberFormat="1" applyFont="1"/>
    <xf numFmtId="49" fontId="7" fillId="0" borderId="0" xfId="0" applyNumberFormat="1" applyFont="1" applyAlignment="1"/>
    <xf numFmtId="1" fontId="0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2" fillId="0" borderId="0" xfId="0" applyFont="1" applyAlignment="1"/>
    <xf numFmtId="1" fontId="2" fillId="0" borderId="0" xfId="0" applyNumberFormat="1" applyFont="1" applyAlignment="1"/>
    <xf numFmtId="1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left"/>
    </xf>
    <xf numFmtId="14" fontId="6" fillId="0" borderId="0" xfId="0" applyNumberFormat="1" applyFont="1" applyAlignment="1">
      <alignment horizontal="left"/>
    </xf>
    <xf numFmtId="14" fontId="0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" fontId="0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left"/>
    </xf>
    <xf numFmtId="1" fontId="6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14" fontId="2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Font="1" applyAlignment="1"/>
    <xf numFmtId="164" fontId="8" fillId="0" borderId="0" xfId="0" applyNumberFormat="1" applyFont="1" applyAlignment="1">
      <alignment horizontal="center"/>
    </xf>
    <xf numFmtId="14" fontId="2" fillId="0" borderId="0" xfId="0" applyNumberFormat="1" applyFont="1" applyAlignment="1"/>
    <xf numFmtId="0" fontId="8" fillId="0" borderId="0" xfId="0" applyNumberFormat="1" applyFont="1" applyAlignment="1">
      <alignment horizontal="center"/>
    </xf>
    <xf numFmtId="164" fontId="6" fillId="0" borderId="0" xfId="0" applyNumberFormat="1" applyFont="1" applyAlignment="1"/>
    <xf numFmtId="164" fontId="9" fillId="0" borderId="0" xfId="0" applyNumberFormat="1" applyFont="1" applyAlignment="1">
      <alignment horizontal="center"/>
    </xf>
    <xf numFmtId="1" fontId="0" fillId="0" borderId="0" xfId="0" applyNumberFormat="1" applyFont="1" applyAlignment="1"/>
    <xf numFmtId="1" fontId="1" fillId="0" borderId="0" xfId="0" applyNumberFormat="1" applyFont="1" applyAlignment="1"/>
    <xf numFmtId="164" fontId="8" fillId="0" borderId="0" xfId="0" applyNumberFormat="1" applyFont="1" applyAlignment="1"/>
    <xf numFmtId="49" fontId="1" fillId="0" borderId="0" xfId="0" applyNumberFormat="1" applyFont="1" applyAlignment="1"/>
    <xf numFmtId="49" fontId="10" fillId="0" borderId="0" xfId="0" applyNumberFormat="1" applyFont="1"/>
    <xf numFmtId="0" fontId="11" fillId="0" borderId="0" xfId="0" applyFont="1" applyAlignment="1"/>
    <xf numFmtId="11" fontId="3" fillId="0" borderId="0" xfId="0" applyNumberFormat="1" applyFont="1"/>
    <xf numFmtId="1" fontId="3" fillId="0" borderId="0" xfId="0" applyNumberFormat="1" applyFont="1" applyAlignment="1"/>
    <xf numFmtId="1" fontId="7" fillId="0" borderId="0" xfId="0" applyNumberFormat="1" applyFont="1" applyAlignment="1"/>
    <xf numFmtId="0" fontId="12" fillId="0" borderId="0" xfId="0" applyFont="1" applyAlignme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14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 applyAlignment="1"/>
    <xf numFmtId="1" fontId="20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" fontId="21" fillId="0" borderId="0" xfId="0" applyNumberFormat="1" applyFont="1" applyAlignment="1"/>
    <xf numFmtId="1" fontId="13" fillId="0" borderId="0" xfId="0" applyNumberFormat="1" applyFont="1" applyAlignment="1"/>
    <xf numFmtId="1" fontId="21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22" fillId="0" borderId="0" xfId="0" applyFont="1" applyAlignment="1"/>
    <xf numFmtId="1" fontId="23" fillId="0" borderId="0" xfId="0" applyNumberFormat="1" applyFont="1" applyAlignment="1">
      <alignment horizontal="center"/>
    </xf>
    <xf numFmtId="1" fontId="17" fillId="0" borderId="0" xfId="0" applyNumberFormat="1" applyFont="1" applyAlignment="1">
      <alignment horizontal="center"/>
    </xf>
    <xf numFmtId="164" fontId="17" fillId="0" borderId="0" xfId="0" applyNumberFormat="1" applyFont="1" applyAlignment="1">
      <alignment horizontal="center"/>
    </xf>
    <xf numFmtId="1" fontId="24" fillId="0" borderId="0" xfId="0" applyNumberFormat="1" applyFont="1" applyAlignment="1"/>
    <xf numFmtId="1" fontId="16" fillId="0" borderId="0" xfId="0" applyNumberFormat="1" applyFont="1" applyAlignment="1"/>
    <xf numFmtId="1" fontId="24" fillId="0" borderId="0" xfId="0" applyNumberFormat="1" applyFont="1" applyAlignment="1">
      <alignment horizontal="center"/>
    </xf>
    <xf numFmtId="1" fontId="16" fillId="0" borderId="0" xfId="0" applyNumberFormat="1" applyFont="1" applyAlignment="1">
      <alignment horizontal="center"/>
    </xf>
    <xf numFmtId="0" fontId="19" fillId="0" borderId="0" xfId="0" applyFont="1" applyAlignment="1"/>
    <xf numFmtId="0" fontId="25" fillId="0" borderId="0" xfId="0" applyFont="1" applyAlignment="1"/>
    <xf numFmtId="0" fontId="26" fillId="0" borderId="0" xfId="0" applyFont="1" applyAlignment="1"/>
    <xf numFmtId="0" fontId="27" fillId="0" borderId="0" xfId="0" applyFont="1" applyAlignment="1"/>
    <xf numFmtId="0" fontId="29" fillId="0" borderId="0" xfId="0" applyFont="1" applyAlignment="1">
      <alignment horizontal="center"/>
    </xf>
    <xf numFmtId="0" fontId="6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center"/>
    </xf>
    <xf numFmtId="0" fontId="28" fillId="0" borderId="0" xfId="1" applyAlignment="1"/>
    <xf numFmtId="0" fontId="30" fillId="0" borderId="0" xfId="1" applyFont="1" applyAlignment="1"/>
  </cellXfs>
  <cellStyles count="2">
    <cellStyle name="Hiperpovezava" xfId="1" builtinId="8"/>
    <cellStyle name="Navad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ti-e-import.si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59267</xdr:colOff>
      <xdr:row>115</xdr:row>
      <xdr:rowOff>0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40692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3</xdr:col>
      <xdr:colOff>59267</xdr:colOff>
      <xdr:row>14</xdr:row>
      <xdr:rowOff>0</xdr:rowOff>
    </xdr:from>
    <xdr:ext cx="184731" cy="264560"/>
    <xdr:sp macro="" textlink="">
      <xdr:nvSpPr>
        <xdr:cNvPr id="4" name="PoljeZBesedilo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840692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3</xdr:col>
      <xdr:colOff>59267</xdr:colOff>
      <xdr:row>115</xdr:row>
      <xdr:rowOff>0</xdr:rowOff>
    </xdr:from>
    <xdr:ext cx="184731" cy="264560"/>
    <xdr:sp macro="" textlink="">
      <xdr:nvSpPr>
        <xdr:cNvPr id="6" name="PoljeZBesedilom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840692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3</xdr:col>
      <xdr:colOff>59267</xdr:colOff>
      <xdr:row>115</xdr:row>
      <xdr:rowOff>0</xdr:rowOff>
    </xdr:from>
    <xdr:ext cx="184731" cy="264560"/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40692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14</xdr:row>
      <xdr:rowOff>0</xdr:rowOff>
    </xdr:from>
    <xdr:ext cx="184731" cy="264560"/>
    <xdr:sp macro="" textlink="">
      <xdr:nvSpPr>
        <xdr:cNvPr id="9" name="PoljeZBesedilo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3621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10" name="PoljeZBesedilom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11" name="PoljeZBesedilom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12" name="PoljeZBesedilo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14</xdr:row>
      <xdr:rowOff>0</xdr:rowOff>
    </xdr:from>
    <xdr:ext cx="184731" cy="264560"/>
    <xdr:sp macro="" textlink="">
      <xdr:nvSpPr>
        <xdr:cNvPr id="13" name="PoljeZBesedilo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13621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14" name="PoljeZBesedilom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15" name="PoljeZBesedilom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5</xdr:col>
      <xdr:colOff>59267</xdr:colOff>
      <xdr:row>115</xdr:row>
      <xdr:rowOff>0</xdr:rowOff>
    </xdr:from>
    <xdr:ext cx="184731" cy="264560"/>
    <xdr:sp macro="" textlink="">
      <xdr:nvSpPr>
        <xdr:cNvPr id="16" name="PoljeZBesedilo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964642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5</xdr:col>
      <xdr:colOff>59267</xdr:colOff>
      <xdr:row>14</xdr:row>
      <xdr:rowOff>0</xdr:rowOff>
    </xdr:from>
    <xdr:ext cx="184731" cy="264560"/>
    <xdr:sp macro="" textlink="">
      <xdr:nvSpPr>
        <xdr:cNvPr id="17" name="PoljeZBesedilom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64642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5</xdr:col>
      <xdr:colOff>59267</xdr:colOff>
      <xdr:row>115</xdr:row>
      <xdr:rowOff>0</xdr:rowOff>
    </xdr:from>
    <xdr:ext cx="184731" cy="264560"/>
    <xdr:sp macro="" textlink="">
      <xdr:nvSpPr>
        <xdr:cNvPr id="18" name="PoljeZBesedilom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964642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5</xdr:col>
      <xdr:colOff>59267</xdr:colOff>
      <xdr:row>115</xdr:row>
      <xdr:rowOff>0</xdr:rowOff>
    </xdr:from>
    <xdr:ext cx="184731" cy="264560"/>
    <xdr:sp macro="" textlink="">
      <xdr:nvSpPr>
        <xdr:cNvPr id="19" name="PoljeZBesedilom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964642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14</xdr:row>
      <xdr:rowOff>0</xdr:rowOff>
    </xdr:from>
    <xdr:ext cx="184731" cy="264560"/>
    <xdr:sp macro="" textlink="">
      <xdr:nvSpPr>
        <xdr:cNvPr id="20" name="PoljeZBesedilom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613621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22" name="PoljeZBesedilom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26016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23" name="PoljeZBesedilom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726016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24" name="PoljeZBesedilom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726016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25" name="PoljeZBesedilom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726016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6</xdr:col>
      <xdr:colOff>59267</xdr:colOff>
      <xdr:row>115</xdr:row>
      <xdr:rowOff>0</xdr:rowOff>
    </xdr:from>
    <xdr:ext cx="184731" cy="264560"/>
    <xdr:sp macro="" textlink="">
      <xdr:nvSpPr>
        <xdr:cNvPr id="26" name="PoljeZBesedilom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5421842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6</xdr:col>
      <xdr:colOff>59267</xdr:colOff>
      <xdr:row>14</xdr:row>
      <xdr:rowOff>0</xdr:rowOff>
    </xdr:from>
    <xdr:ext cx="184731" cy="264560"/>
    <xdr:sp macro="" textlink="">
      <xdr:nvSpPr>
        <xdr:cNvPr id="27" name="PoljeZBesedilom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5421842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6</xdr:col>
      <xdr:colOff>59267</xdr:colOff>
      <xdr:row>115</xdr:row>
      <xdr:rowOff>0</xdr:rowOff>
    </xdr:from>
    <xdr:ext cx="184731" cy="264560"/>
    <xdr:sp macro="" textlink="">
      <xdr:nvSpPr>
        <xdr:cNvPr id="28" name="PoljeZBesedilom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5421842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6</xdr:col>
      <xdr:colOff>59267</xdr:colOff>
      <xdr:row>115</xdr:row>
      <xdr:rowOff>0</xdr:rowOff>
    </xdr:from>
    <xdr:ext cx="184731" cy="264560"/>
    <xdr:sp macro="" textlink="">
      <xdr:nvSpPr>
        <xdr:cNvPr id="29" name="PoljeZBesedilom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5421842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115</xdr:row>
      <xdr:rowOff>0</xdr:rowOff>
    </xdr:from>
    <xdr:ext cx="184731" cy="264560"/>
    <xdr:sp macro="" textlink="">
      <xdr:nvSpPr>
        <xdr:cNvPr id="30" name="PoljeZBesedilom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65553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31" name="PoljeZBesedilom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655531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115</xdr:row>
      <xdr:rowOff>0</xdr:rowOff>
    </xdr:from>
    <xdr:ext cx="184731" cy="264560"/>
    <xdr:sp macro="" textlink="">
      <xdr:nvSpPr>
        <xdr:cNvPr id="32" name="PoljeZBesedilom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65553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115</xdr:row>
      <xdr:rowOff>0</xdr:rowOff>
    </xdr:from>
    <xdr:ext cx="184731" cy="264560"/>
    <xdr:sp macro="" textlink="">
      <xdr:nvSpPr>
        <xdr:cNvPr id="33" name="PoljeZBesedilom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65553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34" name="PoljeZBesedilom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14</xdr:row>
      <xdr:rowOff>0</xdr:rowOff>
    </xdr:from>
    <xdr:ext cx="184731" cy="264560"/>
    <xdr:sp macro="" textlink="">
      <xdr:nvSpPr>
        <xdr:cNvPr id="35" name="PoljeZBesedilom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613621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36" name="PoljeZBesedilom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37" name="PoljeZBesedilom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115</xdr:row>
      <xdr:rowOff>0</xdr:rowOff>
    </xdr:from>
    <xdr:ext cx="184731" cy="264560"/>
    <xdr:sp macro="" textlink="">
      <xdr:nvSpPr>
        <xdr:cNvPr id="38" name="PoljeZBesedilom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726016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39" name="PoljeZBesedilom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26016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115</xdr:row>
      <xdr:rowOff>0</xdr:rowOff>
    </xdr:from>
    <xdr:ext cx="184731" cy="264560"/>
    <xdr:sp macro="" textlink="">
      <xdr:nvSpPr>
        <xdr:cNvPr id="40" name="PoljeZBesedilom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26016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115</xdr:row>
      <xdr:rowOff>0</xdr:rowOff>
    </xdr:from>
    <xdr:ext cx="184731" cy="264560"/>
    <xdr:sp macro="" textlink="">
      <xdr:nvSpPr>
        <xdr:cNvPr id="41" name="PoljeZBesedilom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726016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14</xdr:row>
      <xdr:rowOff>0</xdr:rowOff>
    </xdr:from>
    <xdr:ext cx="184731" cy="264560"/>
    <xdr:sp macro="" textlink="">
      <xdr:nvSpPr>
        <xdr:cNvPr id="42" name="PoljeZBesedilom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613621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43" name="PoljeZBesedilom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14</xdr:row>
      <xdr:rowOff>0</xdr:rowOff>
    </xdr:from>
    <xdr:ext cx="184731" cy="264560"/>
    <xdr:sp macro="" textlink="">
      <xdr:nvSpPr>
        <xdr:cNvPr id="44" name="PoljeZBesedilom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613621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45" name="PoljeZBesedilom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7</xdr:col>
      <xdr:colOff>59267</xdr:colOff>
      <xdr:row>115</xdr:row>
      <xdr:rowOff>0</xdr:rowOff>
    </xdr:from>
    <xdr:ext cx="184731" cy="264560"/>
    <xdr:sp macro="" textlink="">
      <xdr:nvSpPr>
        <xdr:cNvPr id="46" name="PoljeZBesedilom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613621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115</xdr:row>
      <xdr:rowOff>0</xdr:rowOff>
    </xdr:from>
    <xdr:ext cx="184731" cy="264560"/>
    <xdr:sp macro="" textlink="">
      <xdr:nvSpPr>
        <xdr:cNvPr id="47" name="PoljeZBesedilom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726016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184731" cy="264560"/>
    <xdr:sp macro="" textlink="">
      <xdr:nvSpPr>
        <xdr:cNvPr id="48" name="PoljeZBesedilom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7260167" y="2076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115</xdr:row>
      <xdr:rowOff>0</xdr:rowOff>
    </xdr:from>
    <xdr:ext cx="184731" cy="264560"/>
    <xdr:sp macro="" textlink="">
      <xdr:nvSpPr>
        <xdr:cNvPr id="49" name="PoljeZBesedilom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726016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oneCellAnchor>
    <xdr:from>
      <xdr:col>8</xdr:col>
      <xdr:colOff>0</xdr:colOff>
      <xdr:row>115</xdr:row>
      <xdr:rowOff>0</xdr:rowOff>
    </xdr:from>
    <xdr:ext cx="184731" cy="264560"/>
    <xdr:sp macro="" textlink="">
      <xdr:nvSpPr>
        <xdr:cNvPr id="50" name="PoljeZBesedilom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260167" y="18945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/>
        </a:p>
      </xdr:txBody>
    </xdr:sp>
    <xdr:clientData/>
  </xdr:oneCellAnchor>
  <xdr:twoCellAnchor>
    <xdr:from>
      <xdr:col>0</xdr:col>
      <xdr:colOff>38100</xdr:colOff>
      <xdr:row>231</xdr:row>
      <xdr:rowOff>19050</xdr:rowOff>
    </xdr:from>
    <xdr:to>
      <xdr:col>9</xdr:col>
      <xdr:colOff>393700</xdr:colOff>
      <xdr:row>252</xdr:row>
      <xdr:rowOff>180974</xdr:rowOff>
    </xdr:to>
    <xdr:sp macro="" textlink="">
      <xdr:nvSpPr>
        <xdr:cNvPr id="3" name="PoljeZBesedilo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AA22E0-DB27-4F2D-B738-2B1C9327EC53}"/>
            </a:ext>
          </a:extLst>
        </xdr:cNvPr>
        <xdr:cNvSpPr txBox="1"/>
      </xdr:nvSpPr>
      <xdr:spPr>
        <a:xfrm>
          <a:off x="38100" y="37957125"/>
          <a:ext cx="8470900" cy="35623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" b="1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OPOMBA: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 metodo IS33 VDP se odkrije vse kar je potreno odkriti. Nastopa problem dokazovanja, ker imamo butaste zakone in samo fizikalno metodologijo!!!!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Zrelost pri zdravilih pokaže kako uspešna je FARMACIJA pri izbiri sestavin.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Zrelost pri hrani pokaže, kako kakovostna je lokacija pridelave in prezgodnja prekinitev rasti in s tem manjša zdravilnost.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BIO aktivnost pomeni, da S-ALFA spremeni vsebino, morda doda kar je potrebno, kar se v tabelah D13, D33 in GX33 še ne vidi.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 proizvodnji MEDU je problematika dosti bolj zahtevna. Posledice zgodovine uporabe pesticidov, insekticidov itd. je zelo velika.</a:t>
          </a:r>
          <a:r>
            <a:rPr lang="sl-SI"/>
            <a:t> </a:t>
          </a:r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Pomembno je, da ima embalaža ustrezen BK atest. Obstoječe kozarce, odrezan stožec je potrebno takoj odstraniti iz uporabe.</a:t>
          </a:r>
          <a:r>
            <a:rPr lang="sl-SI"/>
            <a:t> </a:t>
          </a:r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Povzročajo generacijo maksimalno škodljivih BIO energij. Med med transportom, dobiva zelo nevarne BIO energije za poškodbo glave.</a:t>
          </a:r>
          <a:r>
            <a:rPr lang="sl-SI"/>
            <a:t> </a:t>
          </a:r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je tipičen izjemno nevaren BK transformator religije ISLAM. To je med drugim tudi temeljni izvor terorizma.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PRAVILNO JE POTREBNO RAZUMETI BK MERITVE po metodi MS VDP: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Meritve povedo kako so zdravila, hrana, prehranski dodatki, pesticidi in vse drugo škodljivi (stranski učinki) za telo in psiho.</a:t>
          </a:r>
          <a:r>
            <a:rPr lang="sl-SI"/>
            <a:t> </a:t>
          </a:r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Pesticidi in vse kemikalije in vse kar je umetno pripravljeno ne moremo očistiti po metodah AP01 do AP33. BT to omogoča.</a:t>
          </a:r>
          <a:r>
            <a:rPr lang="sl-SI"/>
            <a:t> </a:t>
          </a:r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 poljščinah kemikalije ostanejo, fizikalne merilne metode stroke tega ne morejo ugotoviti ne da bi uporabili merilni sistem MS VDP.</a:t>
          </a:r>
          <a:r>
            <a:rPr lang="sl-SI"/>
            <a:t> </a:t>
          </a:r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Šele ko uporabimo programski modul S-ALFA za dostop do dimenzije neskončno, ki se imenuje BIO transfer, lahko S-ALFA</a:t>
          </a:r>
          <a:r>
            <a:rPr lang="sl-SI"/>
            <a:t> </a:t>
          </a:r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 proizvoda odstrani vse škodljive vsebine in jih morda lahko tudi zamenja z novo vsebino. Proizvod lahko postane celo BIO aktiven.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Vse kar gre v telo in na telo moramo očistiti in oplemenititi po metodi S-ALFA.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Za čiščenje in oplemenitenje potrebujemo ALFA življenjske žarke in ustrezne BIO šablone v katerih so vpisane kode, ki</a:t>
          </a:r>
          <a:r>
            <a:rPr lang="sl-SI"/>
            <a:t> </a:t>
          </a:r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omogočajo dostop do uporabe BIO tehnologije S-ALFA.</a:t>
          </a:r>
          <a:r>
            <a:rPr lang="sl-SI"/>
            <a:t> </a:t>
          </a:r>
        </a:p>
        <a:p>
          <a:r>
            <a:rPr lang="sl-SI" sz="11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Glej podrobnosti EKOLOŠKE PRIDELAVE PO METODI S-ALFA_ UVOD na www.ati-e-import.si</a:t>
          </a:r>
          <a:r>
            <a:rPr lang="sl-SI"/>
            <a:t> </a:t>
          </a:r>
          <a:endParaRPr lang="sl-SI" sz="1100"/>
        </a:p>
      </xdr:txBody>
    </xdr:sp>
    <xdr:clientData/>
  </xdr:twoCellAnchor>
  <xdr:twoCellAnchor>
    <xdr:from>
      <xdr:col>0</xdr:col>
      <xdr:colOff>38100</xdr:colOff>
      <xdr:row>254</xdr:row>
      <xdr:rowOff>57150</xdr:rowOff>
    </xdr:from>
    <xdr:to>
      <xdr:col>9</xdr:col>
      <xdr:colOff>393700</xdr:colOff>
      <xdr:row>301</xdr:row>
      <xdr:rowOff>95251</xdr:rowOff>
    </xdr:to>
    <xdr:sp macro="" textlink="">
      <xdr:nvSpPr>
        <xdr:cNvPr id="5" name="PoljeZBesedilom 4">
          <a:extLst>
            <a:ext uri="{FF2B5EF4-FFF2-40B4-BE49-F238E27FC236}">
              <a16:creationId xmlns:a16="http://schemas.microsoft.com/office/drawing/2014/main" id="{D296E446-21AE-4173-A22C-2511DB379352}"/>
            </a:ext>
          </a:extLst>
        </xdr:cNvPr>
        <xdr:cNvSpPr txBox="1"/>
      </xdr:nvSpPr>
      <xdr:spPr>
        <a:xfrm>
          <a:off x="38100" y="41757600"/>
          <a:ext cx="8470900" cy="7839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4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Posebna opozorila:</a:t>
          </a:r>
        </a:p>
        <a:p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Kolono meritev lahko poljubno spreminjamo. Odvisno od tega kaj želimo ugotoviti. Škodljivo, zdravilno, po uporabi metod S-ALFA itd.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Sklop meritev pri pesticidih in drugih strupih tekstovno ni natančno opredeljen, kar v tem primeru niti ni tako pomembno. Marsikaj še ne vemo.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 zdravilih je n.pr. POMEMBNO, da najprej ugotovimo škodljivost (stranski učinki), potem zdravilnost, da ugotovimo, kaj zdravilo dejansko zdravi.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 nekaj tisoč meritvah sem ugotovil, da je edino zdravilo, ki vsaj malo zdravi INSULIN. Če uporabimo metode S-ALFA, njegovo zdravilnost bistveno povečamo.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Potem zdravilo prečistimo in oplemenitimo po metodah S-ALFA. BIO status meritev je opredeljen v tabeli D13 in D33. BIO postane maksimalno, kakovost pa najmanj 3%.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Dejanski vpliv na telo in psiho ugotovimo z uporabo meritev, ki so opredeljene v tabeli GX33. Tekste si lahko poljubno smiselno določimo.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Vse, popolnoma vse, na vseh področjih našega dela in ustvarjanja se da ugotoviti. Ko si ustvarimo ustrezne pogoje za uporabo BIO tehnologije S-ALFA.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BIO tehnologija S-ALFA omogoča farmacevtski industriji, da začne proizvajati prava zdravila. Na kmetijskem področju pa omogoča proizvodnjo vrhunske zdravilne BIO hrane.</a:t>
          </a:r>
          <a:r>
            <a:rPr lang="sl-SI"/>
            <a:t> </a:t>
          </a:r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 ostalih področjih omogoča vrhunske politične, raziskovalno razvojne, gospodarske, proizvodne in športne rezultate.</a:t>
          </a:r>
          <a:endParaRPr lang="sl-SI"/>
        </a:p>
        <a:p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 ne pozabimo:</a:t>
          </a:r>
        </a:p>
        <a:p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Nič ne sme v telo, ne da bi bilo prečiščeno po metodah S-ALFA. S tem se odstrani vse stranske učinke. Kakovost postane vsaj cca 3%.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 so enkrat kemikalije, pesticidi itd. v telesu (preko zdravil, vode, hrane itd.), je potrebno zelo veliko časa, da se jih odstrani iz telesa in psihe.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Temelji problem je v tem, ker ljudje slepo zaupajo stroki medijem in religijam, ki še niso odkrili kako telo in psiha dejansko delujeta.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 bi imeli voditelji, strokovnjaki in politiki in mi vsi ALFA generirane BIO sisteme, potem ne bi bilo nobenih problemov na našem planetu.</a:t>
          </a:r>
        </a:p>
        <a:p>
          <a:endParaRPr lang="sl-S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 še enkrat ponovim. Nad vsemi BIO sistemi izvaja stroka, politika in vse religije BIO kibernetski BIO terorizem.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BIO terorizem povzroča slaba hrana, voda, zdravila, pesticidi, kemikalije, izvlečki iz zdravilnih rastlin, alkohol, vina, kava itd.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BIO terorizem povzroča terorizem, nasilje, spolne odklone, samomore, prometne in druge nesreče, umore, vojne, gospodarski kriminal,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napačno oblikovanje, napačno gradnjo objektov in infrastrukture, napačne poslovne, politične, gospodarske, sodniške in vse druge odločitve.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Vse je materialno dokazljivo z uporabo nove znanosti, ki sem jo opredelil kot BIO fiziko in merilni sistem za več dimenzionalni prostor.</a:t>
          </a:r>
        </a:p>
        <a:p>
          <a:endParaRPr lang="sl-S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Kaj omogoča ekološka pridelava po metodi S-ALFA:</a:t>
          </a:r>
          <a:r>
            <a:rPr lang="sl-SI"/>
            <a:t> </a:t>
          </a:r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Hrana postane vrhunsko BIO zdravilo za vse bolezni telesa in psihe</a:t>
          </a:r>
          <a:r>
            <a:rPr lang="sl-SI"/>
            <a:t> </a:t>
          </a:r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Deluje lahko proti virusno, proti bakterijsko, proti mikrobno. Deluje tudi kot zaščita pred vsemi boleznimi telesa in psihe.</a:t>
          </a:r>
          <a:r>
            <a:rPr lang="sl-SI"/>
            <a:t> </a:t>
          </a:r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Samo hrana, ki je pridelana po metodi S-ALFA lahko deluje regenerativno na imunski, hormonski in genetski sistem,</a:t>
          </a:r>
          <a:r>
            <a:rPr lang="sl-SI"/>
            <a:t> </a:t>
          </a:r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Metoda postaja vse bolj pomembna. Zdravilni učinki penicilina in drugih substanc vse bolj slabijo.</a:t>
          </a:r>
        </a:p>
        <a:p>
          <a:endParaRPr lang="sl-SI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Vse čistilne naprave morajo biti pravilno oblikovane in izvedene ter BIO kibernetsko vzdrževane po metodi S-ALFA.</a:t>
          </a:r>
          <a:r>
            <a:rPr lang="sl-SI"/>
            <a:t> </a:t>
          </a:r>
          <a:r>
            <a:rPr lang="sl-SI" sz="11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Glej meritve vode iz vodovoda, deževnice, meritev zdravil, pesticidov itd.</a:t>
          </a:r>
          <a:endParaRPr lang="sl-SI"/>
        </a:p>
        <a:p>
          <a:endParaRPr lang="sl-SI" sz="11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Še temeljna napaka modrecev in medicine glede vode in vina:</a:t>
          </a:r>
          <a:endParaRPr lang="sl-S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Voda ko preide nekaj kamnov se prečisti. Ja, morda vizuelno, ne pa BIO kibernetsko. Za čiščenje vode potrebujemo fizikalne in</a:t>
          </a:r>
          <a:r>
            <a:rPr lang="sl-SI"/>
            <a:t> </a:t>
          </a:r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BIO kibernetske metode S-ALFA. S tem dobimo kakovost cca 3%. Največja napaka je obsevanje vode, kar menda zahteva BRUSELJ.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Obsevana voda in hrana postane izredno BIO kibernetsko nevarna za vse uporabnike.</a:t>
          </a:r>
        </a:p>
        <a:p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Medicina meni, da je kozarec vina po kosilu koristen. Če vino ni prečiščeno po metodah S-ALFA je izjemno škodljivo. Glej meritve.</a:t>
          </a:r>
          <a:r>
            <a:rPr lang="sl-SI"/>
            <a:t> </a:t>
          </a:r>
          <a:r>
            <a:rPr lang="sl-SI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Vsa vina in voda iz vodovodov vsebujejo izredno nevarne pesticide, ki uničujejo vitalne dele telesa v naših možganih.</a:t>
          </a:r>
        </a:p>
        <a:p>
          <a:endParaRPr lang="sl-SI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sl-SI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Če vas kaj več zanima si oglejte linke:</a:t>
          </a:r>
        </a:p>
        <a:p>
          <a:r>
            <a:rPr lang="sl-SI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http://www.ati-e-import.si/Sem%2019_20/Nikola%20Tesla.htm</a:t>
          </a:r>
          <a:r>
            <a:rPr lang="sl-SI"/>
            <a:t> </a:t>
          </a:r>
        </a:p>
        <a:p>
          <a:r>
            <a:rPr lang="sl-SI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http://www.ati-e-import.si/Sem%2016_17/170906_%20w_Hitri%20uvod%20v%20BIO%20tehnologija%20S-ALFA.pdf</a:t>
          </a:r>
          <a:r>
            <a:rPr lang="sl-SI"/>
            <a:t> </a:t>
          </a:r>
        </a:p>
        <a:p>
          <a:r>
            <a:rPr lang="sl-SI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http://www.ati-e-import.si/ATI/171105_Hitri%20uvod%20v%20BIO%20tehnologijo%20S_ALFA.htm</a:t>
          </a:r>
          <a:r>
            <a:rPr lang="sl-SI"/>
            <a:t> </a:t>
          </a:r>
        </a:p>
        <a:p>
          <a:r>
            <a:rPr lang="sl-SI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http://www.ati-e-import.si/Sem%2016_17/180111_Za%20medicino_izvor%20bolezni.htm</a:t>
          </a:r>
          <a:r>
            <a:rPr lang="sl-SI"/>
            <a:t> </a:t>
          </a:r>
        </a:p>
        <a:p>
          <a:r>
            <a:rPr lang="sl-SI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http://www.ati-e-import.si/SEM%2018/180127_Vrhunski%20sport.htm</a:t>
          </a:r>
          <a:r>
            <a:rPr lang="sl-SI"/>
            <a:t> </a:t>
          </a:r>
        </a:p>
        <a:p>
          <a:r>
            <a:rPr lang="sl-SI" sz="11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http://www.ati-e-import.si/SEM%2018/180414_Vodenje%20drzave_vlade_obcine_firme_itd.htm</a:t>
          </a:r>
          <a:r>
            <a:rPr lang="sl-SI"/>
            <a:t> </a:t>
          </a:r>
          <a:endParaRPr lang="sl-S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imes.si/zdravje/v-nasem-telesu-uradno-novi-organ--c1608685bb3e516905173f337bc97c916d7a5c3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R655"/>
  <sheetViews>
    <sheetView tabSelected="1" topLeftCell="A267" zoomScaleNormal="100" zoomScaleSheetLayoutView="100" zoomScalePageLayoutView="75" workbookViewId="0">
      <selection activeCell="I311" sqref="I311"/>
    </sheetView>
  </sheetViews>
  <sheetFormatPr defaultRowHeight="14.1" customHeight="1" x14ac:dyDescent="0.2"/>
  <cols>
    <col min="1" max="1" width="14.42578125" style="30" customWidth="1"/>
    <col min="2" max="2" width="41.5703125" style="30" customWidth="1"/>
    <col min="3" max="3" width="11.5703125" style="30" customWidth="1"/>
    <col min="4" max="4" width="6.28515625" style="45" customWidth="1"/>
    <col min="5" max="5" width="11.5703125" style="30" customWidth="1"/>
    <col min="6" max="6" width="6.85546875" style="58" customWidth="1"/>
    <col min="7" max="7" width="11.5703125" style="30" customWidth="1"/>
    <col min="8" max="8" width="6.28515625" style="45" customWidth="1"/>
    <col min="9" max="9" width="11.5703125" style="30" customWidth="1"/>
    <col min="10" max="10" width="6.28515625" style="45" customWidth="1"/>
    <col min="11" max="12" width="6.85546875" style="30" customWidth="1"/>
    <col min="13" max="13" width="7" style="30" customWidth="1"/>
    <col min="14" max="14" width="8.5703125" style="30" customWidth="1"/>
    <col min="15" max="15" width="9.5703125" style="30" customWidth="1"/>
    <col min="16" max="16" width="10.28515625" style="30" bestFit="1" customWidth="1"/>
    <col min="17" max="16384" width="9.140625" style="30"/>
  </cols>
  <sheetData>
    <row r="1" spans="1:18" s="74" customFormat="1" ht="14.1" customHeight="1" x14ac:dyDescent="0.2">
      <c r="A1" s="72" t="s">
        <v>5450</v>
      </c>
      <c r="B1" s="72"/>
      <c r="C1" s="72"/>
      <c r="D1" s="73"/>
      <c r="F1" s="75"/>
      <c r="G1" s="72"/>
      <c r="H1" s="73"/>
      <c r="I1" s="72"/>
      <c r="J1" s="73"/>
    </row>
    <row r="2" spans="1:18" ht="14.1" customHeight="1" x14ac:dyDescent="0.2">
      <c r="A2" s="19" t="s">
        <v>5469</v>
      </c>
      <c r="B2" s="29" t="s">
        <v>5454</v>
      </c>
      <c r="C2" s="29"/>
      <c r="G2" s="29"/>
      <c r="I2" s="29"/>
    </row>
    <row r="3" spans="1:18" ht="14.1" customHeight="1" x14ac:dyDescent="0.2">
      <c r="A3" s="11" t="s">
        <v>5497</v>
      </c>
      <c r="B3" s="29"/>
      <c r="C3" s="29"/>
      <c r="G3" s="29"/>
      <c r="I3" s="29"/>
    </row>
    <row r="4" spans="1:18" ht="14.1" customHeight="1" x14ac:dyDescent="0.2">
      <c r="A4" s="11" t="s">
        <v>5498</v>
      </c>
      <c r="B4" s="29"/>
      <c r="C4" s="29"/>
      <c r="G4" s="29"/>
      <c r="I4" s="29"/>
    </row>
    <row r="5" spans="1:18" s="14" customFormat="1" ht="15" customHeight="1" x14ac:dyDescent="0.2">
      <c r="A5" s="99" t="s">
        <v>5500</v>
      </c>
      <c r="C5" s="11"/>
      <c r="E5" s="11"/>
      <c r="F5" s="62"/>
      <c r="G5" s="11"/>
      <c r="I5" s="11"/>
    </row>
    <row r="6" spans="1:18" s="14" customFormat="1" ht="15" customHeight="1" x14ac:dyDescent="0.2">
      <c r="A6" s="99" t="s">
        <v>5499</v>
      </c>
      <c r="C6" s="11"/>
      <c r="E6" s="11"/>
      <c r="F6" s="62"/>
      <c r="G6" s="11"/>
      <c r="I6" s="11"/>
    </row>
    <row r="7" spans="1:18" s="14" customFormat="1" ht="15" customHeight="1" x14ac:dyDescent="0.2">
      <c r="A7" s="99" t="s">
        <v>5502</v>
      </c>
      <c r="C7" s="11"/>
      <c r="E7" s="11"/>
      <c r="F7" s="62"/>
      <c r="G7" s="11"/>
      <c r="I7" s="11"/>
    </row>
    <row r="8" spans="1:18" s="14" customFormat="1" ht="14.1" customHeight="1" x14ac:dyDescent="0.2">
      <c r="A8" s="99" t="s">
        <v>5503</v>
      </c>
      <c r="B8" s="72"/>
      <c r="E8" s="11"/>
      <c r="F8" s="62"/>
    </row>
    <row r="9" spans="1:18" s="14" customFormat="1" ht="14.1" customHeight="1" x14ac:dyDescent="0.2">
      <c r="A9" s="99" t="s">
        <v>5504</v>
      </c>
      <c r="C9" s="14" t="s">
        <v>5508</v>
      </c>
      <c r="E9" s="56" t="s">
        <v>5495</v>
      </c>
      <c r="F9" s="14" t="s">
        <v>5496</v>
      </c>
      <c r="G9" s="14" t="s">
        <v>5543</v>
      </c>
    </row>
    <row r="10" spans="1:18" s="14" customFormat="1" ht="12.75" x14ac:dyDescent="0.2">
      <c r="A10" s="14" t="s">
        <v>470</v>
      </c>
      <c r="C10" s="76" t="s">
        <v>5470</v>
      </c>
      <c r="D10" s="22" t="s">
        <v>2410</v>
      </c>
      <c r="E10" s="76" t="s">
        <v>5470</v>
      </c>
      <c r="F10" s="22" t="s">
        <v>2410</v>
      </c>
      <c r="G10" s="76" t="s">
        <v>5470</v>
      </c>
      <c r="H10" s="22" t="s">
        <v>2410</v>
      </c>
      <c r="I10" s="76"/>
      <c r="J10" s="22"/>
      <c r="K10" s="26"/>
      <c r="L10" s="17"/>
      <c r="M10" s="27"/>
      <c r="N10" s="16"/>
      <c r="O10" s="26"/>
      <c r="P10" s="16"/>
      <c r="Q10" s="27"/>
      <c r="R10" s="16"/>
    </row>
    <row r="11" spans="1:18" s="14" customFormat="1" ht="12.75" x14ac:dyDescent="0.2">
      <c r="A11" s="98" t="s">
        <v>5505</v>
      </c>
      <c r="C11" s="76"/>
      <c r="D11" s="22"/>
      <c r="E11" s="76"/>
      <c r="F11" s="22"/>
      <c r="G11" s="76"/>
      <c r="H11" s="22"/>
      <c r="I11" s="76"/>
      <c r="J11" s="22"/>
      <c r="K11" s="26"/>
      <c r="L11" s="17"/>
      <c r="M11" s="27"/>
      <c r="N11" s="16"/>
      <c r="O11" s="26"/>
      <c r="P11" s="16"/>
      <c r="Q11" s="27"/>
      <c r="R11" s="16"/>
    </row>
    <row r="12" spans="1:18" ht="12.75" x14ac:dyDescent="0.2">
      <c r="B12" s="29" t="s">
        <v>5305</v>
      </c>
      <c r="C12" s="23"/>
      <c r="D12" s="22">
        <f>VLOOKUP(C12,Procenti!$Q$1:$R$169,2,FALSE)</f>
        <v>0</v>
      </c>
      <c r="E12" s="23"/>
      <c r="F12" s="22">
        <f>VLOOKUP(E12,Procenti!$Q$1:$R$169,2,FALSE)</f>
        <v>0</v>
      </c>
      <c r="G12" s="23"/>
      <c r="H12" s="22">
        <f>VLOOKUP(G12,Procenti!$Q$1:$R$169,2,FALSE)</f>
        <v>0</v>
      </c>
      <c r="I12" s="23"/>
      <c r="J12" s="22"/>
      <c r="L12" s="16"/>
      <c r="M12" s="23"/>
      <c r="N12" s="16"/>
      <c r="O12" s="23"/>
      <c r="P12" s="16"/>
      <c r="Q12" s="23"/>
      <c r="R12" s="16"/>
    </row>
    <row r="13" spans="1:18" ht="12.75" x14ac:dyDescent="0.2">
      <c r="B13" s="29" t="s">
        <v>5306</v>
      </c>
      <c r="C13" s="23"/>
      <c r="D13" s="22">
        <f>VLOOKUP(C13,Procenti!$Q$1:$R$169,2,FALSE)</f>
        <v>0</v>
      </c>
      <c r="E13" s="23"/>
      <c r="F13" s="22">
        <f>VLOOKUP(E13,Procenti!$Q$1:$R$169,2,FALSE)</f>
        <v>0</v>
      </c>
      <c r="G13" s="23"/>
      <c r="H13" s="22">
        <f>VLOOKUP(G13,Procenti!$Q$1:$R$169,2,FALSE)</f>
        <v>0</v>
      </c>
      <c r="I13" s="23"/>
      <c r="J13" s="22"/>
      <c r="K13" s="23"/>
      <c r="L13" s="16"/>
      <c r="M13" s="23"/>
      <c r="N13" s="16"/>
      <c r="O13" s="23"/>
      <c r="P13" s="16"/>
      <c r="Q13" s="23"/>
      <c r="R13" s="16"/>
    </row>
    <row r="14" spans="1:18" ht="12.75" x14ac:dyDescent="0.2">
      <c r="A14" s="43" t="s">
        <v>5506</v>
      </c>
      <c r="B14" s="38" t="s">
        <v>5507</v>
      </c>
      <c r="C14" s="23"/>
      <c r="D14" s="34" t="e">
        <f>-VLOOKUP(C14,Procenti!$A$1:$B$169,2,FALSE)</f>
        <v>#N/A</v>
      </c>
      <c r="E14" s="23"/>
      <c r="F14" s="22" t="e">
        <f>-VLOOKUP(E14,Procenti!$A$1:$B$169,2,FALSE)</f>
        <v>#N/A</v>
      </c>
      <c r="G14" s="23"/>
      <c r="H14" s="34" t="e">
        <f>-VLOOKUP(G14,Procenti!$A$1:$B$169,2,FALSE)</f>
        <v>#N/A</v>
      </c>
      <c r="I14" s="23"/>
      <c r="J14" s="34"/>
      <c r="K14" s="23"/>
      <c r="L14" s="16"/>
      <c r="M14" s="23"/>
      <c r="N14" s="16"/>
      <c r="O14" s="23"/>
      <c r="P14" s="16"/>
      <c r="Q14" s="23"/>
      <c r="R14" s="16"/>
    </row>
    <row r="15" spans="1:18" ht="12.75" x14ac:dyDescent="0.2">
      <c r="A15" s="28" t="s">
        <v>5371</v>
      </c>
      <c r="B15" s="29" t="s">
        <v>5350</v>
      </c>
      <c r="D15" s="22">
        <f>C15/8*100</f>
        <v>0</v>
      </c>
      <c r="F15" s="22">
        <f>E15/8*100</f>
        <v>0</v>
      </c>
      <c r="H15" s="22">
        <f>G15/8*100</f>
        <v>0</v>
      </c>
      <c r="J15" s="22"/>
      <c r="K15" s="23"/>
      <c r="L15" s="16"/>
      <c r="M15" s="23"/>
      <c r="N15" s="16"/>
      <c r="O15" s="23"/>
      <c r="P15" s="16"/>
      <c r="Q15" s="23"/>
      <c r="R15" s="16"/>
    </row>
    <row r="16" spans="1:18" ht="12.75" x14ac:dyDescent="0.2">
      <c r="A16" s="28" t="s">
        <v>5372</v>
      </c>
      <c r="B16" s="29" t="s">
        <v>5349</v>
      </c>
      <c r="D16" s="22">
        <f>C16/8*100</f>
        <v>0</v>
      </c>
      <c r="F16" s="22">
        <f>E16/8*100</f>
        <v>0</v>
      </c>
      <c r="H16" s="22">
        <f>G16/8*100</f>
        <v>0</v>
      </c>
      <c r="J16" s="22"/>
      <c r="K16" s="23"/>
      <c r="L16" s="16"/>
      <c r="M16" s="23"/>
      <c r="N16" s="16"/>
      <c r="O16" s="23"/>
      <c r="P16" s="16"/>
      <c r="Q16" s="23"/>
      <c r="R16" s="16"/>
    </row>
    <row r="17" spans="1:18" ht="12.75" x14ac:dyDescent="0.2">
      <c r="A17" s="28" t="s">
        <v>5396</v>
      </c>
      <c r="B17" s="29" t="s">
        <v>5471</v>
      </c>
      <c r="C17" s="31"/>
      <c r="D17" s="22" t="e">
        <f>VLOOKUP(C17,Procenti!$C$1:$D$169,2,FALSE)</f>
        <v>#N/A</v>
      </c>
      <c r="E17" s="31"/>
      <c r="F17" s="22" t="e">
        <f>VLOOKUP(E17,Procenti!$C$1:$D$169,2,FALSE)</f>
        <v>#N/A</v>
      </c>
      <c r="G17" s="31"/>
      <c r="H17" s="22" t="e">
        <f>VLOOKUP(G17,Procenti!$C$1:$D$169,2,FALSE)</f>
        <v>#N/A</v>
      </c>
      <c r="I17" s="31"/>
      <c r="J17" s="22"/>
      <c r="K17" s="23"/>
      <c r="L17" s="22"/>
      <c r="M17" s="23"/>
      <c r="N17" s="22"/>
      <c r="O17" s="23"/>
      <c r="P17" s="22"/>
      <c r="Q17" s="23"/>
      <c r="R17" s="22"/>
    </row>
    <row r="18" spans="1:18" ht="12.75" x14ac:dyDescent="0.2">
      <c r="A18" s="28" t="s">
        <v>5397</v>
      </c>
      <c r="B18" s="29" t="s">
        <v>5416</v>
      </c>
      <c r="C18" s="31"/>
      <c r="D18" s="34" t="e">
        <f>-VLOOKUP(C18,Procenti!$A$1:$B$169,2,FALSE)</f>
        <v>#N/A</v>
      </c>
      <c r="E18" s="31"/>
      <c r="F18" s="22" t="e">
        <f>-VLOOKUP(E18,Procenti!$A$1:$B$169,2,FALSE)</f>
        <v>#N/A</v>
      </c>
      <c r="G18" s="31"/>
      <c r="H18" s="34" t="e">
        <f>-VLOOKUP(G18,Procenti!$A$1:$B$169,2,FALSE)</f>
        <v>#N/A</v>
      </c>
      <c r="I18" s="31"/>
      <c r="J18" s="34"/>
      <c r="K18" s="23"/>
      <c r="L18" s="22"/>
      <c r="M18" s="23"/>
      <c r="N18" s="22"/>
      <c r="O18" s="23"/>
      <c r="P18" s="22"/>
      <c r="Q18" s="23"/>
      <c r="R18" s="22"/>
    </row>
    <row r="19" spans="1:18" ht="12.75" x14ac:dyDescent="0.2">
      <c r="A19" s="28" t="s">
        <v>5398</v>
      </c>
      <c r="B19" s="29" t="s">
        <v>5471</v>
      </c>
      <c r="C19" s="31"/>
      <c r="D19" s="22" t="e">
        <f>VLOOKUP(C19,Procenti!$C$1:$D$169,2,FALSE)</f>
        <v>#N/A</v>
      </c>
      <c r="E19" s="31"/>
      <c r="F19" s="22" t="e">
        <f>VLOOKUP(E19,Procenti!$C$1:$D$169,2,FALSE)</f>
        <v>#N/A</v>
      </c>
      <c r="G19" s="31"/>
      <c r="H19" s="22" t="e">
        <f>VLOOKUP(G19,Procenti!$C$1:$D$169,2,FALSE)</f>
        <v>#N/A</v>
      </c>
      <c r="I19" s="31"/>
      <c r="J19" s="22"/>
      <c r="K19" s="23"/>
      <c r="L19" s="22"/>
      <c r="M19" s="23"/>
      <c r="N19" s="22"/>
      <c r="O19" s="23"/>
      <c r="P19" s="22"/>
      <c r="Q19" s="23"/>
      <c r="R19" s="22"/>
    </row>
    <row r="20" spans="1:18" ht="12.75" x14ac:dyDescent="0.2">
      <c r="A20" s="28" t="s">
        <v>5373</v>
      </c>
      <c r="B20" s="66" t="s">
        <v>5417</v>
      </c>
      <c r="C20" s="31"/>
      <c r="D20" s="34" t="e">
        <f>-VLOOKUP(C20,Procenti!$A$1:$B$169,2,FALSE)</f>
        <v>#N/A</v>
      </c>
      <c r="E20" s="31"/>
      <c r="F20" s="34" t="e">
        <f>VLOOKUP(E20,Procenti!$A$1:$B$169,2,FALSE)</f>
        <v>#N/A</v>
      </c>
      <c r="G20" s="22"/>
      <c r="H20" s="34" t="e">
        <f>-VLOOKUP(G20,Procenti!$A$1:$B$169,2,FALSE)</f>
        <v>#N/A</v>
      </c>
      <c r="I20" s="22"/>
      <c r="J20" s="34"/>
      <c r="K20" s="23"/>
      <c r="L20" s="22"/>
      <c r="M20" s="23"/>
      <c r="N20" s="22"/>
      <c r="O20" s="23"/>
      <c r="P20" s="22"/>
      <c r="Q20" s="23"/>
      <c r="R20" s="22"/>
    </row>
    <row r="21" spans="1:18" ht="12.75" x14ac:dyDescent="0.2">
      <c r="A21" s="28" t="s">
        <v>5509</v>
      </c>
      <c r="B21" s="66" t="s">
        <v>5513</v>
      </c>
      <c r="C21" s="31"/>
      <c r="D21" s="34" t="e">
        <f>-VLOOKUP(C21,Procenti!$A$1:$B$169,2,FALSE)</f>
        <v>#N/A</v>
      </c>
      <c r="E21" s="31"/>
      <c r="F21" s="34" t="e">
        <f>VLOOKUP(E21,Procenti!$A$1:$B$169,2,FALSE)</f>
        <v>#N/A</v>
      </c>
      <c r="G21" s="31"/>
      <c r="H21" s="34" t="e">
        <f>-VLOOKUP(G21,Procenti!$A$1:$B$169,2,FALSE)</f>
        <v>#N/A</v>
      </c>
      <c r="I21" s="31"/>
      <c r="J21" s="34"/>
      <c r="K21" s="23"/>
      <c r="L21" s="22"/>
      <c r="M21" s="23"/>
      <c r="N21" s="22"/>
      <c r="O21" s="23"/>
      <c r="P21" s="22"/>
      <c r="Q21" s="23"/>
      <c r="R21" s="22"/>
    </row>
    <row r="22" spans="1:18" ht="12.75" x14ac:dyDescent="0.2">
      <c r="A22" s="28" t="s">
        <v>5510</v>
      </c>
      <c r="B22" s="66" t="s">
        <v>5514</v>
      </c>
      <c r="C22" s="31"/>
      <c r="D22" s="34" t="e">
        <f>-VLOOKUP(C22,Procenti!$A$1:$B$169,2,FALSE)</f>
        <v>#N/A</v>
      </c>
      <c r="E22" s="31"/>
      <c r="F22" s="34" t="e">
        <f>VLOOKUP(E22,Procenti!$A$1:$B$169,2,FALSE)</f>
        <v>#N/A</v>
      </c>
      <c r="G22" s="31"/>
      <c r="H22" s="34" t="e">
        <f>-VLOOKUP(G22,Procenti!$A$1:$B$169,2,FALSE)</f>
        <v>#N/A</v>
      </c>
      <c r="I22" s="31"/>
      <c r="J22" s="34"/>
      <c r="K22" s="23"/>
      <c r="L22" s="22"/>
      <c r="M22" s="23"/>
      <c r="N22" s="22"/>
      <c r="O22" s="23"/>
      <c r="P22" s="22"/>
      <c r="Q22" s="23"/>
      <c r="R22" s="22"/>
    </row>
    <row r="23" spans="1:18" ht="12.75" x14ac:dyDescent="0.2">
      <c r="A23" s="100" t="s">
        <v>5511</v>
      </c>
      <c r="B23" s="66" t="s">
        <v>5515</v>
      </c>
      <c r="C23" s="31"/>
      <c r="D23" s="34" t="e">
        <f>-VLOOKUP(C23,Procenti!$A$1:$B$169,2,FALSE)</f>
        <v>#N/A</v>
      </c>
      <c r="E23" s="31"/>
      <c r="F23" s="34" t="e">
        <f>VLOOKUP(E23,Procenti!$A$1:$B$169,2,FALSE)</f>
        <v>#N/A</v>
      </c>
      <c r="G23" s="31"/>
      <c r="H23" s="34" t="e">
        <f>-VLOOKUP(G23,Procenti!$A$1:$B$169,2,FALSE)</f>
        <v>#N/A</v>
      </c>
      <c r="I23" s="31"/>
      <c r="J23" s="34"/>
      <c r="K23" s="23"/>
      <c r="L23" s="22"/>
      <c r="M23" s="23"/>
      <c r="N23" s="22"/>
      <c r="O23" s="23"/>
      <c r="P23" s="22"/>
      <c r="Q23" s="23"/>
      <c r="R23" s="22"/>
    </row>
    <row r="24" spans="1:18" ht="12.75" x14ac:dyDescent="0.2">
      <c r="A24" s="100" t="s">
        <v>5512</v>
      </c>
      <c r="B24" s="66" t="s">
        <v>5516</v>
      </c>
      <c r="C24" s="31"/>
      <c r="D24" s="34" t="e">
        <f>-VLOOKUP(C24,Procenti!$A$1:$B$169,2,FALSE)</f>
        <v>#N/A</v>
      </c>
      <c r="E24" s="31"/>
      <c r="F24" s="34" t="e">
        <f>VLOOKUP(E24,Procenti!$A$1:$B$169,2,FALSE)</f>
        <v>#N/A</v>
      </c>
      <c r="G24" s="31"/>
      <c r="H24" s="34" t="e">
        <f>-VLOOKUP(G24,Procenti!$A$1:$B$169,2,FALSE)</f>
        <v>#N/A</v>
      </c>
      <c r="I24" s="31"/>
      <c r="J24" s="34"/>
      <c r="K24" s="23"/>
      <c r="L24" s="22"/>
      <c r="M24" s="23"/>
      <c r="N24" s="22"/>
      <c r="O24" s="23"/>
      <c r="P24" s="22"/>
      <c r="Q24" s="23"/>
      <c r="R24" s="22"/>
    </row>
    <row r="25" spans="1:18" ht="12.75" x14ac:dyDescent="0.2">
      <c r="A25" s="28" t="s">
        <v>5501</v>
      </c>
      <c r="B25" s="66" t="s">
        <v>5517</v>
      </c>
      <c r="C25" s="31"/>
      <c r="D25" s="34" t="e">
        <f>-VLOOKUP(C25,Procenti!$A$1:$B$169,2,FALSE)</f>
        <v>#N/A</v>
      </c>
      <c r="E25" s="31"/>
      <c r="F25" s="34" t="e">
        <f>VLOOKUP(E25,Procenti!$A$1:$B$169,2,FALSE)</f>
        <v>#N/A</v>
      </c>
      <c r="G25" s="31"/>
      <c r="H25" s="34" t="e">
        <f>-VLOOKUP(G25,Procenti!$A$1:$B$169,2,FALSE)</f>
        <v>#N/A</v>
      </c>
      <c r="I25" s="31"/>
      <c r="J25" s="34"/>
      <c r="K25" s="23"/>
      <c r="L25" s="22"/>
      <c r="M25" s="23"/>
      <c r="N25" s="22"/>
      <c r="O25" s="23"/>
      <c r="P25" s="22"/>
      <c r="Q25" s="23"/>
      <c r="R25" s="22"/>
    </row>
    <row r="26" spans="1:18" ht="12.75" x14ac:dyDescent="0.2">
      <c r="A26" s="28"/>
      <c r="B26" s="66"/>
      <c r="C26" s="31"/>
      <c r="D26" s="34"/>
      <c r="E26" s="31"/>
      <c r="F26" s="34"/>
      <c r="G26" s="31"/>
      <c r="H26" s="34"/>
      <c r="I26" s="31"/>
      <c r="J26" s="34"/>
      <c r="K26" s="23"/>
      <c r="L26" s="22"/>
      <c r="M26" s="23"/>
      <c r="N26" s="22"/>
      <c r="O26" s="23"/>
      <c r="P26" s="22"/>
      <c r="Q26" s="23"/>
      <c r="R26" s="22"/>
    </row>
    <row r="27" spans="1:18" s="45" customFormat="1" ht="12.75" x14ac:dyDescent="0.2">
      <c r="A27" s="51"/>
      <c r="B27" s="25"/>
      <c r="C27" s="56" t="s">
        <v>5457</v>
      </c>
      <c r="D27" s="56"/>
      <c r="E27" s="56" t="s">
        <v>5457</v>
      </c>
      <c r="F27" s="56"/>
      <c r="G27" s="56" t="s">
        <v>5478</v>
      </c>
      <c r="H27" s="14"/>
      <c r="I27" s="56"/>
      <c r="J27" s="14"/>
      <c r="K27" s="27"/>
      <c r="L27" s="16"/>
      <c r="M27" s="27"/>
      <c r="N27" s="16"/>
      <c r="O27" s="27"/>
      <c r="P27" s="16"/>
      <c r="Q27" s="27"/>
      <c r="R27" s="16"/>
    </row>
    <row r="28" spans="1:18" ht="12.75" x14ac:dyDescent="0.2">
      <c r="A28" s="28" t="s">
        <v>5334</v>
      </c>
      <c r="B28" s="14" t="s">
        <v>470</v>
      </c>
      <c r="C28" s="15" t="s">
        <v>5458</v>
      </c>
      <c r="D28" s="22" t="s">
        <v>2410</v>
      </c>
      <c r="E28" s="15" t="s">
        <v>5458</v>
      </c>
      <c r="F28" s="22" t="s">
        <v>2410</v>
      </c>
      <c r="G28" s="15" t="s">
        <v>5458</v>
      </c>
      <c r="H28" s="22" t="s">
        <v>2410</v>
      </c>
      <c r="I28" s="15"/>
      <c r="J28" s="22"/>
      <c r="K28" s="23"/>
      <c r="L28" s="16"/>
      <c r="M28" s="23"/>
      <c r="N28" s="16"/>
      <c r="O28" s="23"/>
      <c r="P28" s="16"/>
      <c r="Q28" s="23"/>
      <c r="R28" s="16"/>
    </row>
    <row r="29" spans="1:18" s="14" customFormat="1" ht="12.75" x14ac:dyDescent="0.2">
      <c r="A29" s="28" t="s">
        <v>5240</v>
      </c>
      <c r="B29" s="69" t="s">
        <v>5380</v>
      </c>
      <c r="C29" s="23"/>
      <c r="D29" s="22">
        <f>VLOOKUP(C29,Procenti!$Q$1:$R$169,2,FALSE)</f>
        <v>0</v>
      </c>
      <c r="E29" s="23"/>
      <c r="F29" s="22">
        <f>VLOOKUP(E29,Procenti!$Q$1:$R$169,2,FALSE)</f>
        <v>0</v>
      </c>
      <c r="G29" s="23"/>
      <c r="H29" s="22">
        <f>VLOOKUP(G29,Procenti!$Q$1:$R$169,2,FALSE)</f>
        <v>0</v>
      </c>
      <c r="I29" s="23"/>
      <c r="J29" s="22"/>
      <c r="K29" s="23"/>
      <c r="L29" s="16"/>
      <c r="M29" s="23"/>
      <c r="N29" s="16"/>
      <c r="O29" s="30"/>
      <c r="P29" s="16"/>
      <c r="Q29" s="23"/>
      <c r="R29" s="16"/>
    </row>
    <row r="30" spans="1:18" ht="12.75" x14ac:dyDescent="0.2">
      <c r="A30" s="28" t="s">
        <v>5241</v>
      </c>
      <c r="B30" s="13" t="s">
        <v>5354</v>
      </c>
      <c r="C30" s="23"/>
      <c r="D30" s="22">
        <f>VLOOKUP(C30,Procenti!$Q$1:$R$169,2,FALSE)</f>
        <v>0</v>
      </c>
      <c r="E30" s="23"/>
      <c r="F30" s="22">
        <f>VLOOKUP(E30,Procenti!$Q$1:$R$169,2,FALSE)</f>
        <v>0</v>
      </c>
      <c r="G30" s="23"/>
      <c r="H30" s="22">
        <f>VLOOKUP(G30,Procenti!$Q$1:$R$169,2,FALSE)</f>
        <v>0</v>
      </c>
      <c r="I30" s="23"/>
      <c r="J30" s="22"/>
      <c r="K30" s="23"/>
      <c r="L30" s="16"/>
      <c r="M30" s="23"/>
      <c r="N30" s="16"/>
      <c r="P30" s="16"/>
      <c r="Q30" s="23"/>
      <c r="R30" s="16"/>
    </row>
    <row r="31" spans="1:18" ht="12.75" x14ac:dyDescent="0.2">
      <c r="A31" s="28" t="s">
        <v>5242</v>
      </c>
      <c r="B31" s="13" t="s">
        <v>5355</v>
      </c>
      <c r="C31" s="23"/>
      <c r="D31" s="22">
        <f>VLOOKUP(C31,Procenti!$Q$1:$R$169,2,FALSE)</f>
        <v>0</v>
      </c>
      <c r="E31" s="23"/>
      <c r="F31" s="22">
        <f>VLOOKUP(E31,Procenti!$Q$1:$R$169,2,FALSE)</f>
        <v>0</v>
      </c>
      <c r="G31" s="23"/>
      <c r="H31" s="22">
        <f>VLOOKUP(G31,Procenti!$Q$1:$R$169,2,FALSE)</f>
        <v>0</v>
      </c>
      <c r="I31" s="23"/>
      <c r="J31" s="22"/>
      <c r="K31" s="23"/>
      <c r="L31" s="16"/>
      <c r="M31" s="23"/>
      <c r="N31" s="16"/>
      <c r="P31" s="16"/>
      <c r="Q31" s="23"/>
      <c r="R31" s="16"/>
    </row>
    <row r="32" spans="1:18" ht="12.75" x14ac:dyDescent="0.2">
      <c r="A32" s="28" t="s">
        <v>5243</v>
      </c>
      <c r="B32" s="13" t="s">
        <v>5356</v>
      </c>
      <c r="C32" s="23"/>
      <c r="D32" s="22">
        <f>VLOOKUP(C32,Procenti!$Q$1:$R$169,2,FALSE)</f>
        <v>0</v>
      </c>
      <c r="E32" s="23"/>
      <c r="F32" s="22">
        <f>VLOOKUP(E32,Procenti!$Q$1:$R$169,2,FALSE)</f>
        <v>0</v>
      </c>
      <c r="G32" s="23"/>
      <c r="H32" s="22">
        <f>VLOOKUP(G32,Procenti!$Q$1:$R$169,2,FALSE)</f>
        <v>0</v>
      </c>
      <c r="I32" s="23"/>
      <c r="J32" s="22"/>
      <c r="K32" s="23"/>
      <c r="L32" s="16"/>
      <c r="M32" s="23"/>
      <c r="N32" s="16"/>
      <c r="P32" s="16"/>
      <c r="Q32" s="23"/>
      <c r="R32" s="16"/>
    </row>
    <row r="33" spans="1:11" ht="12.75" x14ac:dyDescent="0.2">
      <c r="A33" s="28" t="s">
        <v>5244</v>
      </c>
      <c r="B33" s="12" t="s">
        <v>5353</v>
      </c>
      <c r="C33" s="23"/>
      <c r="D33" s="22">
        <f>VLOOKUP(C33,Procenti!$Q$1:$R$169,2,FALSE)</f>
        <v>0</v>
      </c>
      <c r="E33" s="23"/>
      <c r="F33" s="22">
        <f>VLOOKUP(E33,Procenti!$Q$1:$R$169,2,FALSE)</f>
        <v>0</v>
      </c>
      <c r="G33" s="23"/>
      <c r="H33" s="22">
        <f>VLOOKUP(G33,Procenti!$Q$1:$R$169,2,FALSE)</f>
        <v>0</v>
      </c>
      <c r="I33" s="23"/>
      <c r="J33" s="22"/>
      <c r="K33" s="32"/>
    </row>
    <row r="34" spans="1:11" ht="12.75" x14ac:dyDescent="0.2">
      <c r="A34" s="28" t="s">
        <v>5245</v>
      </c>
      <c r="B34" s="12" t="s">
        <v>5352</v>
      </c>
      <c r="C34" s="23"/>
      <c r="D34" s="22">
        <f>VLOOKUP(C34,Procenti!$Q$1:$R$169,2,FALSE)</f>
        <v>0</v>
      </c>
      <c r="E34" s="23"/>
      <c r="F34" s="22">
        <f>VLOOKUP(E34,Procenti!$Q$1:$R$169,2,FALSE)</f>
        <v>0</v>
      </c>
      <c r="G34" s="23"/>
      <c r="H34" s="22">
        <f>VLOOKUP(G34,Procenti!$Q$1:$R$169,2,FALSE)</f>
        <v>0</v>
      </c>
      <c r="I34" s="23"/>
      <c r="J34" s="22"/>
      <c r="K34" s="32"/>
    </row>
    <row r="35" spans="1:11" ht="12.75" x14ac:dyDescent="0.2">
      <c r="A35" s="28" t="s">
        <v>5246</v>
      </c>
      <c r="B35" s="12" t="s">
        <v>5351</v>
      </c>
      <c r="C35" s="23"/>
      <c r="D35" s="22">
        <f>VLOOKUP(C35,Procenti!$Q$1:$R$169,2,FALSE)</f>
        <v>0</v>
      </c>
      <c r="E35" s="23"/>
      <c r="F35" s="22">
        <f>VLOOKUP(E35,Procenti!$Q$1:$R$169,2,FALSE)</f>
        <v>0</v>
      </c>
      <c r="G35" s="23"/>
      <c r="H35" s="22">
        <f>VLOOKUP(G35,Procenti!$Q$1:$R$169,2,FALSE)</f>
        <v>0</v>
      </c>
      <c r="I35" s="23"/>
      <c r="J35" s="22"/>
      <c r="K35" s="32"/>
    </row>
    <row r="36" spans="1:11" ht="12.75" x14ac:dyDescent="0.2">
      <c r="A36" s="28" t="s">
        <v>5247</v>
      </c>
      <c r="B36" s="12" t="s">
        <v>5375</v>
      </c>
      <c r="C36" s="23"/>
      <c r="D36" s="22">
        <f>VLOOKUP(C36,Procenti!$Q$1:$R$169,2,FALSE)</f>
        <v>0</v>
      </c>
      <c r="E36" s="23"/>
      <c r="F36" s="22">
        <f>VLOOKUP(E36,Procenti!$Q$1:$R$169,2,FALSE)</f>
        <v>0</v>
      </c>
      <c r="G36" s="23"/>
      <c r="H36" s="22">
        <f>VLOOKUP(G36,Procenti!$Q$1:$R$169,2,FALSE)</f>
        <v>0</v>
      </c>
      <c r="I36" s="23"/>
      <c r="J36" s="22"/>
      <c r="K36" s="32"/>
    </row>
    <row r="37" spans="1:11" ht="12.75" x14ac:dyDescent="0.2">
      <c r="A37" s="28" t="s">
        <v>5248</v>
      </c>
      <c r="B37" s="12" t="s">
        <v>5376</v>
      </c>
      <c r="C37" s="23"/>
      <c r="D37" s="22">
        <f>VLOOKUP(C37,Procenti!$Q$1:$R$169,2,FALSE)</f>
        <v>0</v>
      </c>
      <c r="E37" s="23"/>
      <c r="F37" s="22">
        <f>VLOOKUP(E37,Procenti!$Q$1:$R$169,2,FALSE)</f>
        <v>0</v>
      </c>
      <c r="G37" s="23"/>
      <c r="H37" s="22">
        <f>VLOOKUP(G37,Procenti!$Q$1:$R$169,2,FALSE)</f>
        <v>0</v>
      </c>
      <c r="I37" s="23"/>
      <c r="J37" s="22"/>
      <c r="K37" s="32"/>
    </row>
    <row r="38" spans="1:11" ht="12.75" x14ac:dyDescent="0.2">
      <c r="A38" s="28" t="s">
        <v>5249</v>
      </c>
      <c r="B38" s="12" t="s">
        <v>5377</v>
      </c>
      <c r="C38" s="23"/>
      <c r="D38" s="22">
        <f>VLOOKUP(C38,Procenti!$Q$1:$R$169,2,FALSE)</f>
        <v>0</v>
      </c>
      <c r="E38" s="23"/>
      <c r="F38" s="22">
        <f>VLOOKUP(E38,Procenti!$Q$1:$R$169,2,FALSE)</f>
        <v>0</v>
      </c>
      <c r="G38" s="23"/>
      <c r="H38" s="22">
        <f>VLOOKUP(G38,Procenti!$Q$1:$R$169,2,FALSE)</f>
        <v>0</v>
      </c>
      <c r="I38" s="23"/>
      <c r="J38" s="22"/>
      <c r="K38" s="32"/>
    </row>
    <row r="39" spans="1:11" ht="12.75" x14ac:dyDescent="0.2">
      <c r="A39" s="28" t="s">
        <v>5250</v>
      </c>
      <c r="B39" s="12" t="s">
        <v>5378</v>
      </c>
      <c r="C39" s="23"/>
      <c r="D39" s="22">
        <f>VLOOKUP(C39,Procenti!$Q$1:$R$169,2,FALSE)</f>
        <v>0</v>
      </c>
      <c r="E39" s="23"/>
      <c r="F39" s="22">
        <f>VLOOKUP(E39,Procenti!$Q$1:$R$169,2,FALSE)</f>
        <v>0</v>
      </c>
      <c r="G39" s="23"/>
      <c r="H39" s="22">
        <f>VLOOKUP(G39,Procenti!$Q$1:$R$169,2,FALSE)</f>
        <v>0</v>
      </c>
      <c r="I39" s="23"/>
      <c r="J39" s="22"/>
      <c r="K39" s="32"/>
    </row>
    <row r="40" spans="1:11" ht="12.75" x14ac:dyDescent="0.2">
      <c r="A40" s="28" t="s">
        <v>5251</v>
      </c>
      <c r="B40" s="13" t="s">
        <v>5480</v>
      </c>
      <c r="C40" s="23"/>
      <c r="D40" s="22">
        <f>VLOOKUP(C40,Procenti!$Q$1:$R$169,2,FALSE)</f>
        <v>0</v>
      </c>
      <c r="E40" s="23"/>
      <c r="F40" s="22">
        <f>VLOOKUP(E40,Procenti!$Q$1:$R$169,2,FALSE)</f>
        <v>0</v>
      </c>
      <c r="G40" s="23"/>
      <c r="H40" s="22">
        <f>VLOOKUP(G40,Procenti!$Q$1:$R$169,2,FALSE)</f>
        <v>0</v>
      </c>
      <c r="I40" s="23"/>
      <c r="J40" s="22"/>
      <c r="K40" s="32"/>
    </row>
    <row r="41" spans="1:11" ht="12.75" x14ac:dyDescent="0.2">
      <c r="A41" s="28" t="s">
        <v>5252</v>
      </c>
      <c r="B41" s="12" t="s">
        <v>5263</v>
      </c>
      <c r="C41" s="23"/>
      <c r="D41" s="22">
        <f>VLOOKUP(C41,Procenti!$Q$1:$R$169,2,FALSE)</f>
        <v>0</v>
      </c>
      <c r="E41" s="23"/>
      <c r="F41" s="22">
        <f>VLOOKUP(E41,Procenti!$Q$1:$R$169,2,FALSE)</f>
        <v>0</v>
      </c>
      <c r="G41" s="23"/>
      <c r="H41" s="22">
        <f>VLOOKUP(G41,Procenti!$Q$1:$R$169,2,FALSE)</f>
        <v>0</v>
      </c>
      <c r="I41" s="23"/>
      <c r="J41" s="22"/>
      <c r="K41" s="32"/>
    </row>
    <row r="42" spans="1:11" ht="12.75" x14ac:dyDescent="0.2">
      <c r="A42" s="28" t="s">
        <v>5253</v>
      </c>
      <c r="B42" s="13" t="s">
        <v>5273</v>
      </c>
      <c r="C42" s="23"/>
      <c r="D42" s="22">
        <f>VLOOKUP(C42,Procenti!$Q$1:$R$169,2,FALSE)</f>
        <v>0</v>
      </c>
      <c r="E42" s="23"/>
      <c r="F42" s="22">
        <f>VLOOKUP(E42,Procenti!$Q$1:$R$169,2,FALSE)</f>
        <v>0</v>
      </c>
      <c r="G42" s="23"/>
      <c r="H42" s="22">
        <f>VLOOKUP(G42,Procenti!$Q$1:$R$169,2,FALSE)</f>
        <v>0</v>
      </c>
      <c r="I42" s="23"/>
      <c r="J42" s="22"/>
      <c r="K42" s="32"/>
    </row>
    <row r="43" spans="1:11" ht="12.75" x14ac:dyDescent="0.2">
      <c r="A43" s="28" t="s">
        <v>5254</v>
      </c>
      <c r="B43" s="21" t="s">
        <v>5452</v>
      </c>
      <c r="C43" s="23"/>
      <c r="D43" s="22">
        <f>VLOOKUP(C43,Procenti!$Q$1:$R$169,2,FALSE)</f>
        <v>0</v>
      </c>
      <c r="E43" s="23"/>
      <c r="F43" s="22">
        <f>VLOOKUP(E43,Procenti!$Q$1:$R$169,2,FALSE)</f>
        <v>0</v>
      </c>
      <c r="G43" s="23"/>
      <c r="H43" s="22">
        <f>VLOOKUP(G43,Procenti!$Q$1:$R$169,2,FALSE)</f>
        <v>0</v>
      </c>
      <c r="I43" s="23"/>
      <c r="J43" s="22"/>
      <c r="K43" s="32"/>
    </row>
    <row r="44" spans="1:11" ht="12.75" x14ac:dyDescent="0.2">
      <c r="A44" s="28" t="s">
        <v>5255</v>
      </c>
      <c r="B44" s="13" t="s">
        <v>5274</v>
      </c>
      <c r="C44" s="23"/>
      <c r="D44" s="22">
        <f>VLOOKUP(C44,Procenti!$Q$1:$R$169,2,FALSE)</f>
        <v>0</v>
      </c>
      <c r="E44" s="23"/>
      <c r="F44" s="22">
        <f>VLOOKUP(E44,Procenti!$Q$1:$R$169,2,FALSE)</f>
        <v>0</v>
      </c>
      <c r="G44" s="23"/>
      <c r="H44" s="22">
        <f>VLOOKUP(G44,Procenti!$Q$1:$R$169,2,FALSE)</f>
        <v>0</v>
      </c>
      <c r="I44" s="23"/>
      <c r="J44" s="22"/>
      <c r="K44" s="32"/>
    </row>
    <row r="45" spans="1:11" ht="12.75" x14ac:dyDescent="0.2">
      <c r="A45" s="28" t="s">
        <v>5256</v>
      </c>
      <c r="B45" s="13" t="s">
        <v>5342</v>
      </c>
      <c r="C45" s="23"/>
      <c r="D45" s="22">
        <f>VLOOKUP(C45,Procenti!$Q$1:$R$169,2,FALSE)</f>
        <v>0</v>
      </c>
      <c r="E45" s="23"/>
      <c r="F45" s="22">
        <f>VLOOKUP(E45,Procenti!$Q$1:$R$169,2,FALSE)</f>
        <v>0</v>
      </c>
      <c r="G45" s="23"/>
      <c r="H45" s="22">
        <f>VLOOKUP(G45,Procenti!$Q$1:$R$169,2,FALSE)</f>
        <v>0</v>
      </c>
      <c r="I45" s="23"/>
      <c r="J45" s="22"/>
      <c r="K45" s="32"/>
    </row>
    <row r="46" spans="1:11" ht="12.75" x14ac:dyDescent="0.2">
      <c r="A46" s="28" t="s">
        <v>5257</v>
      </c>
      <c r="B46" s="13" t="s">
        <v>5343</v>
      </c>
      <c r="C46" s="23"/>
      <c r="D46" s="22">
        <f>VLOOKUP(C46,Procenti!$Q$1:$R$169,2,FALSE)</f>
        <v>0</v>
      </c>
      <c r="E46" s="23"/>
      <c r="F46" s="22">
        <f>VLOOKUP(E46,Procenti!$Q$1:$R$169,2,FALSE)</f>
        <v>0</v>
      </c>
      <c r="G46" s="23"/>
      <c r="H46" s="22">
        <f>VLOOKUP(G46,Procenti!$Q$1:$R$169,2,FALSE)</f>
        <v>0</v>
      </c>
      <c r="I46" s="23"/>
      <c r="J46" s="22"/>
      <c r="K46" s="32"/>
    </row>
    <row r="47" spans="1:11" ht="12.75" x14ac:dyDescent="0.2">
      <c r="A47" s="28" t="s">
        <v>5258</v>
      </c>
      <c r="B47" s="13" t="s">
        <v>5262</v>
      </c>
      <c r="C47" s="23"/>
      <c r="D47" s="22">
        <f>VLOOKUP(C47,Procenti!$Q$1:$R$169,2,FALSE)</f>
        <v>0</v>
      </c>
      <c r="E47" s="23"/>
      <c r="F47" s="22">
        <f>VLOOKUP(E47,Procenti!$Q$1:$R$169,2,FALSE)</f>
        <v>0</v>
      </c>
      <c r="G47" s="23"/>
      <c r="H47" s="22">
        <f>VLOOKUP(G47,Procenti!$Q$1:$R$169,2,FALSE)</f>
        <v>0</v>
      </c>
      <c r="I47" s="23"/>
      <c r="J47" s="22"/>
      <c r="K47" s="32"/>
    </row>
    <row r="48" spans="1:11" ht="12.75" x14ac:dyDescent="0.2">
      <c r="A48" s="28" t="s">
        <v>5259</v>
      </c>
      <c r="B48" s="13" t="s">
        <v>5270</v>
      </c>
      <c r="C48" s="23"/>
      <c r="D48" s="22">
        <f>VLOOKUP(C48,Procenti!$Q$1:$R$169,2,FALSE)</f>
        <v>0</v>
      </c>
      <c r="E48" s="23"/>
      <c r="F48" s="22">
        <f>VLOOKUP(E48,Procenti!$Q$1:$R$169,2,FALSE)</f>
        <v>0</v>
      </c>
      <c r="G48" s="23"/>
      <c r="H48" s="22">
        <f>VLOOKUP(G48,Procenti!$Q$1:$R$169,2,FALSE)</f>
        <v>0</v>
      </c>
      <c r="I48" s="23"/>
      <c r="J48" s="22"/>
      <c r="K48" s="32"/>
    </row>
    <row r="49" spans="1:18" ht="12.75" x14ac:dyDescent="0.2">
      <c r="A49" s="28" t="s">
        <v>5260</v>
      </c>
      <c r="B49" s="21" t="s">
        <v>5451</v>
      </c>
      <c r="C49" s="23"/>
      <c r="D49" s="22">
        <f>VLOOKUP(C49,Procenti!$Q$1:$R$169,2,FALSE)</f>
        <v>0</v>
      </c>
      <c r="E49" s="23"/>
      <c r="F49" s="22">
        <f>VLOOKUP(E49,Procenti!$Q$1:$R$169,2,FALSE)</f>
        <v>0</v>
      </c>
      <c r="G49" s="23"/>
      <c r="H49" s="22">
        <f>VLOOKUP(G49,Procenti!$Q$1:$R$169,2,FALSE)</f>
        <v>0</v>
      </c>
      <c r="I49" s="23"/>
      <c r="J49" s="22"/>
      <c r="K49" s="32"/>
    </row>
    <row r="50" spans="1:18" ht="12.75" x14ac:dyDescent="0.2">
      <c r="A50" s="28" t="s">
        <v>5278</v>
      </c>
      <c r="B50" s="21" t="s">
        <v>5404</v>
      </c>
      <c r="C50" s="23"/>
      <c r="D50" s="22">
        <f>VLOOKUP(C50,Procenti!$Q$1:$R$169,2,FALSE)</f>
        <v>0</v>
      </c>
      <c r="E50" s="23"/>
      <c r="F50" s="22">
        <f>VLOOKUP(E50,Procenti!$Q$1:$R$169,2,FALSE)</f>
        <v>0</v>
      </c>
      <c r="G50" s="23"/>
      <c r="H50" s="22">
        <f>VLOOKUP(G50,Procenti!$Q$1:$R$169,2,FALSE)</f>
        <v>0</v>
      </c>
      <c r="I50" s="23"/>
      <c r="J50" s="22"/>
      <c r="K50" s="32"/>
    </row>
    <row r="51" spans="1:18" ht="12.75" x14ac:dyDescent="0.2">
      <c r="A51" s="28" t="s">
        <v>5280</v>
      </c>
      <c r="B51" s="21" t="s">
        <v>5456</v>
      </c>
      <c r="C51" s="23"/>
      <c r="D51" s="22">
        <f>VLOOKUP(C51,Procenti!$Q$1:$R$169,2,FALSE)</f>
        <v>0</v>
      </c>
      <c r="E51" s="23"/>
      <c r="F51" s="22">
        <f>VLOOKUP(E51,Procenti!$Q$1:$R$169,2,FALSE)</f>
        <v>0</v>
      </c>
      <c r="G51" s="23"/>
      <c r="H51" s="22">
        <f>VLOOKUP(G51,Procenti!$Q$1:$R$169,2,FALSE)</f>
        <v>0</v>
      </c>
      <c r="I51" s="23"/>
      <c r="J51" s="22"/>
      <c r="K51" s="32"/>
    </row>
    <row r="52" spans="1:18" ht="12.75" x14ac:dyDescent="0.2">
      <c r="A52" s="28" t="s">
        <v>5281</v>
      </c>
      <c r="B52" s="21" t="s">
        <v>5481</v>
      </c>
      <c r="C52" s="23"/>
      <c r="D52" s="22">
        <f>VLOOKUP(C52,Procenti!$Q$1:$R$169,2,FALSE)</f>
        <v>0</v>
      </c>
      <c r="E52" s="23"/>
      <c r="F52" s="22">
        <f>VLOOKUP(E52,Procenti!$Q$1:$R$169,2,FALSE)</f>
        <v>0</v>
      </c>
      <c r="G52" s="23"/>
      <c r="H52" s="22">
        <f>VLOOKUP(G52,Procenti!$Q$1:$R$169,2,FALSE)</f>
        <v>0</v>
      </c>
      <c r="I52" s="23"/>
      <c r="J52" s="22"/>
      <c r="K52" s="32"/>
    </row>
    <row r="53" spans="1:18" ht="12.75" x14ac:dyDescent="0.2">
      <c r="A53" s="28" t="s">
        <v>5282</v>
      </c>
      <c r="B53" s="21" t="s">
        <v>5494</v>
      </c>
      <c r="C53" s="23"/>
      <c r="D53" s="22">
        <f>VLOOKUP(C53,Procenti!$Q$1:$R$169,2,FALSE)</f>
        <v>0</v>
      </c>
      <c r="E53" s="23"/>
      <c r="F53" s="22">
        <f>VLOOKUP(E53,Procenti!$Q$1:$R$169,2,FALSE)</f>
        <v>0</v>
      </c>
      <c r="G53" s="23"/>
      <c r="H53" s="22">
        <f>VLOOKUP(G53,Procenti!$Q$1:$R$169,2,FALSE)</f>
        <v>0</v>
      </c>
      <c r="I53" s="23"/>
      <c r="J53" s="22"/>
      <c r="K53" s="32"/>
    </row>
    <row r="54" spans="1:18" ht="12.75" x14ac:dyDescent="0.2">
      <c r="A54" s="28" t="s">
        <v>5415</v>
      </c>
      <c r="B54" s="12" t="s">
        <v>5485</v>
      </c>
      <c r="C54" s="23"/>
      <c r="D54" s="22">
        <f>VLOOKUP(C54,Procenti!$Q$1:$R$169,2,FALSE)</f>
        <v>0</v>
      </c>
      <c r="E54" s="23"/>
      <c r="F54" s="22">
        <f>VLOOKUP(E54,Procenti!$Q$1:$R$169,2,FALSE)</f>
        <v>0</v>
      </c>
      <c r="G54" s="23"/>
      <c r="H54" s="22">
        <f>VLOOKUP(G54,Procenti!$Q$1:$R$169,2,FALSE)</f>
        <v>0</v>
      </c>
      <c r="I54" s="23"/>
      <c r="J54" s="22"/>
      <c r="K54" s="32"/>
    </row>
    <row r="55" spans="1:18" ht="12.75" x14ac:dyDescent="0.2">
      <c r="A55" s="28" t="s">
        <v>5283</v>
      </c>
      <c r="B55" s="13" t="s">
        <v>5279</v>
      </c>
      <c r="C55" s="23"/>
      <c r="D55" s="22">
        <f>VLOOKUP(C55,Procenti!$Q$1:$R$169,2,FALSE)</f>
        <v>0</v>
      </c>
      <c r="E55" s="23"/>
      <c r="F55" s="22">
        <f>VLOOKUP(E55,Procenti!$Q$1:$R$169,2,FALSE)</f>
        <v>0</v>
      </c>
      <c r="G55" s="23"/>
      <c r="H55" s="22">
        <f>VLOOKUP(G55,Procenti!$Q$1:$R$169,2,FALSE)</f>
        <v>0</v>
      </c>
      <c r="I55" s="23"/>
      <c r="J55" s="22"/>
      <c r="K55" s="23"/>
      <c r="L55" s="16"/>
      <c r="M55" s="23"/>
      <c r="N55" s="16"/>
      <c r="P55" s="16"/>
      <c r="Q55" s="23"/>
      <c r="R55" s="16"/>
    </row>
    <row r="56" spans="1:18" ht="12.75" x14ac:dyDescent="0.2">
      <c r="A56" s="28" t="s">
        <v>5284</v>
      </c>
      <c r="B56" s="13" t="s">
        <v>5261</v>
      </c>
      <c r="C56" s="23"/>
      <c r="D56" s="22">
        <f>VLOOKUP(C56,Procenti!$Q$1:$R$169,2,FALSE)</f>
        <v>0</v>
      </c>
      <c r="E56" s="23"/>
      <c r="F56" s="22">
        <f>VLOOKUP(E56,Procenti!$Q$1:$R$169,2,FALSE)</f>
        <v>0</v>
      </c>
      <c r="G56" s="23"/>
      <c r="H56" s="22">
        <f>VLOOKUP(G56,Procenti!$Q$1:$R$169,2,FALSE)</f>
        <v>0</v>
      </c>
      <c r="I56" s="23"/>
      <c r="J56" s="22"/>
      <c r="K56" s="23"/>
      <c r="L56" s="16"/>
      <c r="M56" s="23"/>
      <c r="N56" s="16"/>
      <c r="P56" s="16"/>
      <c r="Q56" s="23"/>
      <c r="R56" s="16"/>
    </row>
    <row r="57" spans="1:18" ht="12.75" x14ac:dyDescent="0.2">
      <c r="A57" s="28" t="s">
        <v>5285</v>
      </c>
      <c r="B57" s="13" t="s">
        <v>5307</v>
      </c>
      <c r="C57" s="23"/>
      <c r="D57" s="22">
        <f>VLOOKUP(C57,Procenti!$Q$1:$R$169,2,FALSE)</f>
        <v>0</v>
      </c>
      <c r="E57" s="23"/>
      <c r="F57" s="22">
        <f>VLOOKUP(E57,Procenti!$Q$1:$R$169,2,FALSE)</f>
        <v>0</v>
      </c>
      <c r="G57" s="23"/>
      <c r="H57" s="22">
        <f>VLOOKUP(G57,Procenti!$Q$1:$R$169,2,FALSE)</f>
        <v>0</v>
      </c>
      <c r="I57" s="23"/>
      <c r="J57" s="22"/>
      <c r="K57" s="16"/>
      <c r="L57" s="23"/>
      <c r="M57" s="16"/>
      <c r="O57" s="16"/>
      <c r="P57" s="23"/>
      <c r="Q57" s="16"/>
    </row>
    <row r="58" spans="1:18" ht="12.75" x14ac:dyDescent="0.2">
      <c r="A58" s="28" t="s">
        <v>5286</v>
      </c>
      <c r="B58" s="29" t="s">
        <v>5339</v>
      </c>
      <c r="C58" s="23"/>
      <c r="D58" s="22">
        <f>VLOOKUP(C58,Procenti!$Q$1:$R$169,2,FALSE)</f>
        <v>0</v>
      </c>
      <c r="E58" s="23"/>
      <c r="F58" s="22">
        <f>VLOOKUP(E58,Procenti!$Q$1:$R$169,2,FALSE)</f>
        <v>0</v>
      </c>
      <c r="G58" s="23"/>
      <c r="H58" s="22">
        <f>VLOOKUP(G58,Procenti!$Q$1:$R$169,2,FALSE)</f>
        <v>0</v>
      </c>
      <c r="I58" s="23"/>
      <c r="J58" s="22"/>
      <c r="K58" s="16"/>
      <c r="L58" s="23"/>
      <c r="M58" s="16"/>
      <c r="O58" s="16"/>
      <c r="P58" s="23"/>
      <c r="Q58" s="16"/>
    </row>
    <row r="59" spans="1:18" ht="12.75" x14ac:dyDescent="0.2">
      <c r="A59" s="28" t="s">
        <v>5288</v>
      </c>
      <c r="B59" s="29" t="s">
        <v>5275</v>
      </c>
      <c r="C59" s="23"/>
      <c r="D59" s="22">
        <f>VLOOKUP(C59,Procenti!$Q$1:$R$169,2,FALSE)</f>
        <v>0</v>
      </c>
      <c r="E59" s="23"/>
      <c r="F59" s="22">
        <f>VLOOKUP(E59,Procenti!$Q$1:$R$169,2,FALSE)</f>
        <v>0</v>
      </c>
      <c r="G59" s="23"/>
      <c r="H59" s="22">
        <f>VLOOKUP(G59,Procenti!$Q$1:$R$169,2,FALSE)</f>
        <v>0</v>
      </c>
      <c r="I59" s="23"/>
      <c r="J59" s="22"/>
      <c r="L59" s="16"/>
      <c r="N59" s="16"/>
      <c r="P59" s="16"/>
      <c r="Q59" s="23"/>
      <c r="R59" s="16"/>
    </row>
    <row r="60" spans="1:18" ht="12.75" x14ac:dyDescent="0.2">
      <c r="A60" s="28" t="s">
        <v>5289</v>
      </c>
      <c r="B60" s="29" t="s">
        <v>5272</v>
      </c>
      <c r="C60" s="23"/>
      <c r="D60" s="22">
        <f>VLOOKUP(C60,Procenti!$Q$1:$R$169,2,FALSE)</f>
        <v>0</v>
      </c>
      <c r="E60" s="23"/>
      <c r="F60" s="22">
        <f>VLOOKUP(E60,Procenti!$Q$1:$R$169,2,FALSE)</f>
        <v>0</v>
      </c>
      <c r="G60" s="23"/>
      <c r="H60" s="22">
        <f>VLOOKUP(G60,Procenti!$Q$1:$R$169,2,FALSE)</f>
        <v>0</v>
      </c>
      <c r="I60" s="23"/>
      <c r="J60" s="22"/>
      <c r="L60" s="16"/>
      <c r="N60" s="16"/>
      <c r="P60" s="16"/>
      <c r="Q60" s="23"/>
      <c r="R60" s="16"/>
    </row>
    <row r="61" spans="1:18" ht="12.75" x14ac:dyDescent="0.2">
      <c r="A61" s="28" t="s">
        <v>5290</v>
      </c>
      <c r="B61" s="29" t="s">
        <v>5310</v>
      </c>
      <c r="C61" s="23"/>
      <c r="D61" s="22">
        <f>VLOOKUP(C61,Procenti!$Q$1:$R$169,2,FALSE)</f>
        <v>0</v>
      </c>
      <c r="E61" s="23"/>
      <c r="F61" s="22">
        <f>VLOOKUP(E61,Procenti!$Q$1:$R$169,2,FALSE)</f>
        <v>0</v>
      </c>
      <c r="G61" s="23"/>
      <c r="H61" s="22">
        <f>VLOOKUP(G61,Procenti!$Q$1:$R$169,2,FALSE)</f>
        <v>0</v>
      </c>
      <c r="I61" s="23"/>
      <c r="J61" s="22"/>
      <c r="K61" s="23"/>
      <c r="L61" s="16"/>
      <c r="M61" s="23"/>
      <c r="N61" s="16"/>
      <c r="P61" s="16"/>
      <c r="Q61" s="23"/>
      <c r="R61" s="16"/>
    </row>
    <row r="62" spans="1:18" ht="12.75" x14ac:dyDescent="0.2">
      <c r="A62" s="28" t="s">
        <v>5291</v>
      </c>
      <c r="B62" s="29" t="s">
        <v>5316</v>
      </c>
      <c r="C62" s="23"/>
      <c r="D62" s="22">
        <f>VLOOKUP(C62,Procenti!$Q$1:$R$169,2,FALSE)</f>
        <v>0</v>
      </c>
      <c r="E62" s="23"/>
      <c r="F62" s="22">
        <f>VLOOKUP(E62,Procenti!$Q$1:$R$169,2,FALSE)</f>
        <v>0</v>
      </c>
      <c r="G62" s="23"/>
      <c r="H62" s="22">
        <f>VLOOKUP(G62,Procenti!$Q$1:$R$169,2,FALSE)</f>
        <v>0</v>
      </c>
      <c r="I62" s="23"/>
      <c r="J62" s="22"/>
      <c r="K62" s="23"/>
      <c r="L62" s="16"/>
      <c r="M62" s="23"/>
      <c r="N62" s="16"/>
      <c r="P62" s="16"/>
      <c r="Q62" s="23"/>
      <c r="R62" s="16"/>
    </row>
    <row r="63" spans="1:18" ht="12.75" x14ac:dyDescent="0.2">
      <c r="A63" s="28" t="s">
        <v>5292</v>
      </c>
      <c r="B63" s="13" t="s">
        <v>5320</v>
      </c>
      <c r="C63" s="23"/>
      <c r="D63" s="22">
        <f>VLOOKUP(C63,Procenti!$Q$1:$R$169,2,FALSE)</f>
        <v>0</v>
      </c>
      <c r="E63" s="23"/>
      <c r="F63" s="22">
        <f>VLOOKUP(E63,Procenti!$Q$1:$R$169,2,FALSE)</f>
        <v>0</v>
      </c>
      <c r="G63" s="23"/>
      <c r="H63" s="22">
        <f>VLOOKUP(G63,Procenti!$Q$1:$R$169,2,FALSE)</f>
        <v>0</v>
      </c>
      <c r="I63" s="23"/>
      <c r="J63" s="22"/>
      <c r="K63" s="23"/>
      <c r="L63" s="16"/>
      <c r="M63" s="23"/>
      <c r="N63" s="16"/>
      <c r="P63" s="16"/>
      <c r="Q63" s="23"/>
      <c r="R63" s="16"/>
    </row>
    <row r="64" spans="1:18" ht="12.75" x14ac:dyDescent="0.2">
      <c r="A64" s="28" t="s">
        <v>5293</v>
      </c>
      <c r="B64" s="29" t="s">
        <v>5332</v>
      </c>
      <c r="C64" s="23"/>
      <c r="D64" s="22">
        <f>VLOOKUP(C64,Procenti!$Q$1:$R$169,2,FALSE)</f>
        <v>0</v>
      </c>
      <c r="E64" s="23"/>
      <c r="F64" s="22">
        <f>VLOOKUP(E64,Procenti!$Q$1:$R$169,2,FALSE)</f>
        <v>0</v>
      </c>
      <c r="G64" s="23"/>
      <c r="H64" s="22">
        <f>VLOOKUP(G64,Procenti!$Q$1:$R$169,2,FALSE)</f>
        <v>0</v>
      </c>
      <c r="I64" s="23"/>
      <c r="J64" s="22"/>
      <c r="K64" s="23"/>
      <c r="L64" s="16"/>
      <c r="M64" s="23"/>
      <c r="N64" s="16"/>
      <c r="P64" s="16"/>
      <c r="Q64" s="23"/>
      <c r="R64" s="16"/>
    </row>
    <row r="65" spans="1:18" ht="12.75" x14ac:dyDescent="0.2">
      <c r="A65" s="28" t="s">
        <v>5294</v>
      </c>
      <c r="B65" s="29" t="s">
        <v>5345</v>
      </c>
      <c r="C65" s="23"/>
      <c r="D65" s="22">
        <f>VLOOKUP(C65,Procenti!$Q$1:$R$169,2,FALSE)</f>
        <v>0</v>
      </c>
      <c r="E65" s="23"/>
      <c r="F65" s="22">
        <f>VLOOKUP(E65,Procenti!$Q$1:$R$169,2,FALSE)</f>
        <v>0</v>
      </c>
      <c r="G65" s="23"/>
      <c r="H65" s="22">
        <f>VLOOKUP(G65,Procenti!$Q$1:$R$169,2,FALSE)</f>
        <v>0</v>
      </c>
      <c r="I65" s="23"/>
      <c r="J65" s="22"/>
      <c r="K65" s="23"/>
      <c r="L65" s="16"/>
      <c r="M65" s="23"/>
      <c r="N65" s="16"/>
      <c r="P65" s="16"/>
      <c r="Q65" s="23"/>
      <c r="R65" s="16"/>
    </row>
    <row r="66" spans="1:18" ht="12.75" x14ac:dyDescent="0.2">
      <c r="A66" s="28" t="s">
        <v>5295</v>
      </c>
      <c r="B66" s="29" t="s">
        <v>5346</v>
      </c>
      <c r="C66" s="23"/>
      <c r="D66" s="22">
        <f>VLOOKUP(C66,Procenti!$Q$1:$R$169,2,FALSE)</f>
        <v>0</v>
      </c>
      <c r="E66" s="23"/>
      <c r="F66" s="22">
        <f>VLOOKUP(E66,Procenti!$Q$1:$R$169,2,FALSE)</f>
        <v>0</v>
      </c>
      <c r="G66" s="23"/>
      <c r="H66" s="22">
        <f>VLOOKUP(G66,Procenti!$Q$1:$R$169,2,FALSE)</f>
        <v>0</v>
      </c>
      <c r="I66" s="23"/>
      <c r="J66" s="22"/>
      <c r="K66" s="23"/>
      <c r="L66" s="16"/>
      <c r="M66" s="23"/>
      <c r="N66" s="16"/>
      <c r="P66" s="16"/>
      <c r="Q66" s="23"/>
      <c r="R66" s="16"/>
    </row>
    <row r="67" spans="1:18" ht="12.75" x14ac:dyDescent="0.2">
      <c r="A67" s="28" t="s">
        <v>5301</v>
      </c>
      <c r="B67" s="13" t="s">
        <v>5344</v>
      </c>
      <c r="C67" s="23"/>
      <c r="D67" s="22">
        <f>VLOOKUP(C67,Procenti!$Q$1:$R$169,2,FALSE)</f>
        <v>0</v>
      </c>
      <c r="E67" s="23"/>
      <c r="F67" s="22">
        <f>VLOOKUP(E67,Procenti!$Q$1:$R$169,2,FALSE)</f>
        <v>0</v>
      </c>
      <c r="G67" s="23"/>
      <c r="H67" s="22">
        <f>VLOOKUP(G67,Procenti!$Q$1:$R$169,2,FALSE)</f>
        <v>0</v>
      </c>
      <c r="I67" s="23"/>
      <c r="J67" s="22"/>
      <c r="K67" s="23"/>
      <c r="L67" s="16"/>
      <c r="M67" s="23"/>
      <c r="N67" s="16"/>
      <c r="P67" s="16"/>
      <c r="Q67" s="23"/>
      <c r="R67" s="16"/>
    </row>
    <row r="68" spans="1:18" ht="12.75" x14ac:dyDescent="0.2">
      <c r="A68" s="28" t="s">
        <v>5302</v>
      </c>
      <c r="B68" s="13" t="s">
        <v>5391</v>
      </c>
      <c r="C68" s="23"/>
      <c r="D68" s="22">
        <f>VLOOKUP(C68,Procenti!$Q$1:$R$169,2,FALSE)</f>
        <v>0</v>
      </c>
      <c r="E68" s="23"/>
      <c r="F68" s="22">
        <f>VLOOKUP(E68,Procenti!$Q$1:$R$169,2,FALSE)</f>
        <v>0</v>
      </c>
      <c r="G68" s="23"/>
      <c r="H68" s="22">
        <f>VLOOKUP(G68,Procenti!$Q$1:$R$169,2,FALSE)</f>
        <v>0</v>
      </c>
      <c r="I68" s="23"/>
      <c r="J68" s="22"/>
      <c r="K68" s="23"/>
      <c r="L68" s="16"/>
      <c r="M68" s="23"/>
      <c r="N68" s="16"/>
      <c r="P68" s="16"/>
      <c r="Q68" s="23"/>
      <c r="R68" s="16"/>
    </row>
    <row r="69" spans="1:18" ht="12.75" x14ac:dyDescent="0.2">
      <c r="A69" s="28" t="s">
        <v>5303</v>
      </c>
      <c r="B69" s="13" t="s">
        <v>5347</v>
      </c>
      <c r="C69" s="23"/>
      <c r="D69" s="22">
        <f>VLOOKUP(C69,Procenti!$Q$1:$R$169,2,FALSE)</f>
        <v>0</v>
      </c>
      <c r="E69" s="23"/>
      <c r="F69" s="22">
        <f>VLOOKUP(E69,Procenti!$Q$1:$R$169,2,FALSE)</f>
        <v>0</v>
      </c>
      <c r="G69" s="23"/>
      <c r="H69" s="22">
        <f>VLOOKUP(G69,Procenti!$Q$1:$R$169,2,FALSE)</f>
        <v>0</v>
      </c>
      <c r="I69" s="23"/>
      <c r="J69" s="22"/>
      <c r="K69" s="23"/>
      <c r="L69" s="16"/>
      <c r="M69" s="23"/>
      <c r="N69" s="16"/>
      <c r="P69" s="16"/>
      <c r="Q69" s="23"/>
      <c r="R69" s="16"/>
    </row>
    <row r="70" spans="1:18" ht="12.75" x14ac:dyDescent="0.2">
      <c r="A70" s="28" t="s">
        <v>5304</v>
      </c>
      <c r="B70" s="13" t="s">
        <v>5390</v>
      </c>
      <c r="C70" s="23"/>
      <c r="D70" s="22">
        <f>VLOOKUP(C70,Procenti!$Q$1:$R$169,2,FALSE)</f>
        <v>0</v>
      </c>
      <c r="E70" s="23"/>
      <c r="F70" s="22">
        <f>VLOOKUP(E70,Procenti!$Q$1:$R$169,2,FALSE)</f>
        <v>0</v>
      </c>
      <c r="G70" s="23"/>
      <c r="H70" s="22">
        <f>VLOOKUP(G70,Procenti!$Q$1:$R$169,2,FALSE)</f>
        <v>0</v>
      </c>
      <c r="I70" s="23"/>
      <c r="J70" s="22"/>
      <c r="K70" s="23"/>
      <c r="L70" s="16"/>
      <c r="M70" s="23"/>
      <c r="N70" s="16"/>
      <c r="P70" s="16"/>
      <c r="Q70" s="23"/>
      <c r="R70" s="16"/>
    </row>
    <row r="71" spans="1:18" ht="12.75" x14ac:dyDescent="0.2">
      <c r="A71" s="28" t="s">
        <v>5308</v>
      </c>
      <c r="B71" s="13" t="s">
        <v>5276</v>
      </c>
      <c r="C71" s="23"/>
      <c r="D71" s="22">
        <f>VLOOKUP(C71,Procenti!$Q$1:$R$169,2,FALSE)</f>
        <v>0</v>
      </c>
      <c r="E71" s="23"/>
      <c r="F71" s="22">
        <f>VLOOKUP(E71,Procenti!$Q$1:$R$169,2,FALSE)</f>
        <v>0</v>
      </c>
      <c r="G71" s="23"/>
      <c r="H71" s="22">
        <f>VLOOKUP(G71,Procenti!$Q$1:$R$169,2,FALSE)</f>
        <v>0</v>
      </c>
      <c r="I71" s="23"/>
      <c r="J71" s="22"/>
      <c r="K71" s="23"/>
      <c r="L71" s="16"/>
      <c r="M71" s="23"/>
      <c r="N71" s="16"/>
      <c r="P71" s="16"/>
      <c r="Q71" s="23"/>
      <c r="R71" s="16"/>
    </row>
    <row r="72" spans="1:18" ht="12.75" x14ac:dyDescent="0.2">
      <c r="A72" s="28" t="s">
        <v>5309</v>
      </c>
      <c r="B72" s="13" t="s">
        <v>5277</v>
      </c>
      <c r="C72" s="23"/>
      <c r="D72" s="22">
        <f>VLOOKUP(C72,Procenti!$Q$1:$R$169,2,FALSE)</f>
        <v>0</v>
      </c>
      <c r="E72" s="23"/>
      <c r="F72" s="22">
        <f>VLOOKUP(E72,Procenti!$Q$1:$R$169,2,FALSE)</f>
        <v>0</v>
      </c>
      <c r="G72" s="23"/>
      <c r="H72" s="22">
        <f>VLOOKUP(G72,Procenti!$Q$1:$R$169,2,FALSE)</f>
        <v>0</v>
      </c>
      <c r="I72" s="23"/>
      <c r="J72" s="22"/>
      <c r="K72" s="23"/>
      <c r="L72" s="16"/>
      <c r="M72" s="23"/>
      <c r="N72" s="16"/>
      <c r="P72" s="16"/>
      <c r="Q72" s="23"/>
      <c r="R72" s="16"/>
    </row>
    <row r="73" spans="1:18" ht="12.75" x14ac:dyDescent="0.2">
      <c r="A73" s="28" t="s">
        <v>5399</v>
      </c>
      <c r="B73" s="13" t="s">
        <v>5392</v>
      </c>
      <c r="C73" s="23"/>
      <c r="D73" s="22">
        <f>VLOOKUP(C73,Procenti!$Q$1:$R$169,2,FALSE)</f>
        <v>0</v>
      </c>
      <c r="E73" s="23"/>
      <c r="F73" s="22">
        <f>VLOOKUP(E73,Procenti!$Q$1:$R$169,2,FALSE)</f>
        <v>0</v>
      </c>
      <c r="G73" s="23"/>
      <c r="H73" s="22">
        <f>VLOOKUP(G73,Procenti!$Q$1:$R$169,2,FALSE)</f>
        <v>0</v>
      </c>
      <c r="I73" s="23"/>
      <c r="J73" s="22"/>
      <c r="K73" s="23"/>
      <c r="L73" s="16"/>
      <c r="M73" s="23"/>
      <c r="N73" s="16"/>
      <c r="P73" s="16"/>
      <c r="Q73" s="23"/>
      <c r="R73" s="16"/>
    </row>
    <row r="74" spans="1:18" ht="12.75" x14ac:dyDescent="0.2">
      <c r="A74" s="28" t="s">
        <v>5400</v>
      </c>
      <c r="B74" s="13" t="s">
        <v>5269</v>
      </c>
      <c r="C74" s="23"/>
      <c r="D74" s="22">
        <f>VLOOKUP(C74,Procenti!$Q$1:$R$169,2,FALSE)</f>
        <v>0</v>
      </c>
      <c r="E74" s="23"/>
      <c r="F74" s="22">
        <f>VLOOKUP(E74,Procenti!$Q$1:$R$169,2,FALSE)</f>
        <v>0</v>
      </c>
      <c r="G74" s="23"/>
      <c r="H74" s="22">
        <f>VLOOKUP(G74,Procenti!$Q$1:$R$169,2,FALSE)</f>
        <v>0</v>
      </c>
      <c r="I74" s="23"/>
      <c r="J74" s="22"/>
      <c r="K74" s="23"/>
      <c r="L74" s="16"/>
      <c r="M74" s="23"/>
      <c r="N74" s="16"/>
      <c r="P74" s="16"/>
      <c r="Q74" s="23"/>
      <c r="R74" s="16"/>
    </row>
    <row r="75" spans="1:18" ht="12.75" x14ac:dyDescent="0.2">
      <c r="A75" s="28" t="s">
        <v>5312</v>
      </c>
      <c r="B75" s="13" t="s">
        <v>5265</v>
      </c>
      <c r="C75" s="23"/>
      <c r="D75" s="22">
        <f>VLOOKUP(C75,Procenti!$Q$1:$R$169,2,FALSE)</f>
        <v>0</v>
      </c>
      <c r="E75" s="23"/>
      <c r="F75" s="22">
        <f>VLOOKUP(E75,Procenti!$Q$1:$R$169,2,FALSE)</f>
        <v>0</v>
      </c>
      <c r="G75" s="23"/>
      <c r="H75" s="22">
        <f>VLOOKUP(G75,Procenti!$Q$1:$R$169,2,FALSE)</f>
        <v>0</v>
      </c>
      <c r="I75" s="23"/>
      <c r="J75" s="22"/>
      <c r="K75" s="23"/>
      <c r="L75" s="16"/>
      <c r="M75" s="23"/>
      <c r="N75" s="16"/>
      <c r="P75" s="16"/>
      <c r="Q75" s="23"/>
      <c r="R75" s="16"/>
    </row>
    <row r="76" spans="1:18" ht="12.75" x14ac:dyDescent="0.2">
      <c r="A76" s="28" t="s">
        <v>5401</v>
      </c>
      <c r="B76" s="13" t="s">
        <v>5379</v>
      </c>
      <c r="C76" s="23"/>
      <c r="D76" s="22">
        <f>VLOOKUP(C76,Procenti!$Q$1:$R$169,2,FALSE)</f>
        <v>0</v>
      </c>
      <c r="E76" s="23"/>
      <c r="F76" s="22">
        <f>VLOOKUP(E76,Procenti!$Q$1:$R$169,2,FALSE)</f>
        <v>0</v>
      </c>
      <c r="G76" s="23"/>
      <c r="H76" s="22">
        <f>VLOOKUP(G76,Procenti!$Q$1:$R$169,2,FALSE)</f>
        <v>0</v>
      </c>
      <c r="I76" s="23"/>
      <c r="J76" s="22"/>
      <c r="K76" s="23"/>
      <c r="L76" s="16"/>
      <c r="M76" s="23"/>
      <c r="N76" s="16"/>
      <c r="P76" s="16"/>
      <c r="Q76" s="23"/>
      <c r="R76" s="16"/>
    </row>
    <row r="77" spans="1:18" ht="12.75" x14ac:dyDescent="0.2">
      <c r="A77" s="28" t="s">
        <v>5348</v>
      </c>
      <c r="B77" s="13" t="s">
        <v>5287</v>
      </c>
      <c r="C77" s="23"/>
      <c r="D77" s="22">
        <f>VLOOKUP(C77,Procenti!$Q$1:$R$169,2,FALSE)</f>
        <v>0</v>
      </c>
      <c r="E77" s="23"/>
      <c r="F77" s="22">
        <f>VLOOKUP(E77,Procenti!$Q$1:$R$169,2,FALSE)</f>
        <v>0</v>
      </c>
      <c r="G77" s="23"/>
      <c r="H77" s="22">
        <f>VLOOKUP(G77,Procenti!$Q$1:$R$169,2,FALSE)</f>
        <v>0</v>
      </c>
      <c r="I77" s="23"/>
      <c r="J77" s="22"/>
      <c r="K77" s="23"/>
      <c r="L77" s="16"/>
      <c r="M77" s="23"/>
      <c r="N77" s="16"/>
      <c r="P77" s="16"/>
      <c r="Q77" s="23"/>
      <c r="R77" s="16"/>
    </row>
    <row r="78" spans="1:18" ht="12.75" x14ac:dyDescent="0.2">
      <c r="A78" s="28" t="s">
        <v>5318</v>
      </c>
      <c r="B78" s="13" t="s">
        <v>5298</v>
      </c>
      <c r="C78" s="23"/>
      <c r="D78" s="22">
        <f>VLOOKUP(C78,Procenti!$Q$1:$R$169,2,FALSE)</f>
        <v>0</v>
      </c>
      <c r="E78" s="23"/>
      <c r="F78" s="22">
        <f>VLOOKUP(E78,Procenti!$Q$1:$R$169,2,FALSE)</f>
        <v>0</v>
      </c>
      <c r="G78" s="23"/>
      <c r="H78" s="22">
        <f>VLOOKUP(G78,Procenti!$Q$1:$R$169,2,FALSE)</f>
        <v>0</v>
      </c>
      <c r="I78" s="23"/>
      <c r="J78" s="22"/>
      <c r="K78" s="23"/>
      <c r="L78" s="16"/>
      <c r="M78" s="23"/>
      <c r="N78" s="16"/>
      <c r="P78" s="16"/>
      <c r="Q78" s="23"/>
      <c r="R78" s="16"/>
    </row>
    <row r="79" spans="1:18" ht="12.75" x14ac:dyDescent="0.2">
      <c r="A79" s="28" t="s">
        <v>5319</v>
      </c>
      <c r="B79" s="13" t="s">
        <v>5335</v>
      </c>
      <c r="C79" s="23"/>
      <c r="D79" s="22">
        <f>VLOOKUP(C79,Procenti!$Q$1:$R$169,2,FALSE)</f>
        <v>0</v>
      </c>
      <c r="E79" s="23"/>
      <c r="F79" s="22">
        <f>VLOOKUP(E79,Procenti!$Q$1:$R$169,2,FALSE)</f>
        <v>0</v>
      </c>
      <c r="G79" s="23"/>
      <c r="H79" s="22">
        <f>VLOOKUP(G79,Procenti!$Q$1:$R$169,2,FALSE)</f>
        <v>0</v>
      </c>
      <c r="I79" s="23"/>
      <c r="J79" s="22"/>
      <c r="K79" s="23"/>
      <c r="L79" s="16"/>
      <c r="M79" s="23"/>
      <c r="N79" s="16"/>
      <c r="P79" s="16"/>
      <c r="Q79" s="23"/>
      <c r="R79" s="16"/>
    </row>
    <row r="80" spans="1:18" ht="12.75" x14ac:dyDescent="0.2">
      <c r="A80" s="28" t="s">
        <v>5402</v>
      </c>
      <c r="B80" s="13" t="s">
        <v>5266</v>
      </c>
      <c r="C80" s="23"/>
      <c r="D80" s="22">
        <f>VLOOKUP(C80,Procenti!$Q$1:$R$169,2,FALSE)</f>
        <v>0</v>
      </c>
      <c r="E80" s="23"/>
      <c r="F80" s="22">
        <f>VLOOKUP(E80,Procenti!$Q$1:$R$169,2,FALSE)</f>
        <v>0</v>
      </c>
      <c r="G80" s="23"/>
      <c r="H80" s="22">
        <f>VLOOKUP(G80,Procenti!$Q$1:$R$169,2,FALSE)</f>
        <v>0</v>
      </c>
      <c r="I80" s="23"/>
      <c r="J80" s="22"/>
      <c r="K80" s="23"/>
      <c r="L80" s="16"/>
      <c r="M80" s="23"/>
      <c r="N80" s="16"/>
      <c r="P80" s="16"/>
      <c r="Q80" s="23"/>
      <c r="R80" s="16"/>
    </row>
    <row r="81" spans="1:18" ht="12.75" x14ac:dyDescent="0.2">
      <c r="A81" s="28" t="s">
        <v>5321</v>
      </c>
      <c r="B81" s="13" t="s">
        <v>5268</v>
      </c>
      <c r="C81" s="23"/>
      <c r="D81" s="22">
        <f>VLOOKUP(C81,Procenti!$Q$1:$R$169,2,FALSE)</f>
        <v>0</v>
      </c>
      <c r="E81" s="23"/>
      <c r="F81" s="22">
        <f>VLOOKUP(E81,Procenti!$Q$1:$R$169,2,FALSE)</f>
        <v>0</v>
      </c>
      <c r="G81" s="23"/>
      <c r="H81" s="22">
        <f>VLOOKUP(G81,Procenti!$Q$1:$R$169,2,FALSE)</f>
        <v>0</v>
      </c>
      <c r="I81" s="23"/>
      <c r="J81" s="22"/>
      <c r="K81" s="23"/>
      <c r="L81" s="16"/>
      <c r="M81" s="23"/>
      <c r="N81" s="16"/>
      <c r="P81" s="16"/>
      <c r="Q81" s="23"/>
      <c r="R81" s="16"/>
    </row>
    <row r="82" spans="1:18" ht="12.75" x14ac:dyDescent="0.2">
      <c r="A82" s="28" t="s">
        <v>5322</v>
      </c>
      <c r="B82" s="12" t="s">
        <v>5267</v>
      </c>
      <c r="C82" s="23"/>
      <c r="D82" s="22">
        <f>VLOOKUP(C82,Procenti!$Q$1:$R$169,2,FALSE)</f>
        <v>0</v>
      </c>
      <c r="E82" s="23"/>
      <c r="F82" s="22">
        <f>VLOOKUP(E82,Procenti!$Q$1:$R$169,2,FALSE)</f>
        <v>0</v>
      </c>
      <c r="G82" s="23"/>
      <c r="H82" s="22">
        <f>VLOOKUP(G82,Procenti!$Q$1:$R$169,2,FALSE)</f>
        <v>0</v>
      </c>
      <c r="I82" s="23"/>
      <c r="J82" s="22"/>
      <c r="K82" s="23"/>
      <c r="L82" s="16"/>
      <c r="M82" s="23"/>
      <c r="N82" s="16"/>
      <c r="P82" s="16"/>
      <c r="Q82" s="23"/>
      <c r="R82" s="16"/>
    </row>
    <row r="83" spans="1:18" ht="12.75" x14ac:dyDescent="0.2">
      <c r="A83" s="28" t="s">
        <v>5325</v>
      </c>
      <c r="B83" s="12" t="s">
        <v>5374</v>
      </c>
      <c r="C83" s="23"/>
      <c r="D83" s="22">
        <f>VLOOKUP(C83,Procenti!$Q$1:$R$169,2,FALSE)</f>
        <v>0</v>
      </c>
      <c r="E83" s="23"/>
      <c r="F83" s="22">
        <f>VLOOKUP(E83,Procenti!$Q$1:$R$169,2,FALSE)</f>
        <v>0</v>
      </c>
      <c r="G83" s="23"/>
      <c r="H83" s="22">
        <f>VLOOKUP(G83,Procenti!$Q$1:$R$169,2,FALSE)</f>
        <v>0</v>
      </c>
      <c r="I83" s="23"/>
      <c r="J83" s="22"/>
      <c r="K83" s="23"/>
      <c r="L83" s="16"/>
      <c r="M83" s="23"/>
      <c r="N83" s="16"/>
      <c r="P83" s="16"/>
      <c r="Q83" s="23"/>
      <c r="R83" s="16"/>
    </row>
    <row r="84" spans="1:18" ht="14.1" customHeight="1" x14ac:dyDescent="0.2">
      <c r="A84" s="28" t="s">
        <v>5326</v>
      </c>
      <c r="B84" s="13" t="s">
        <v>5264</v>
      </c>
      <c r="C84" s="23"/>
      <c r="D84" s="22">
        <f>VLOOKUP(C84,Procenti!$Q$1:$R$169,2,FALSE)</f>
        <v>0</v>
      </c>
      <c r="E84" s="23"/>
      <c r="F84" s="22">
        <f>VLOOKUP(E84,Procenti!$Q$1:$R$169,2,FALSE)</f>
        <v>0</v>
      </c>
      <c r="G84" s="23"/>
      <c r="H84" s="22">
        <f>VLOOKUP(G84,Procenti!$Q$1:$R$169,2,FALSE)</f>
        <v>0</v>
      </c>
      <c r="I84" s="23"/>
      <c r="J84" s="22"/>
    </row>
    <row r="85" spans="1:18" ht="12.75" x14ac:dyDescent="0.2">
      <c r="A85" s="28" t="s">
        <v>5327</v>
      </c>
      <c r="B85" s="13" t="s">
        <v>5518</v>
      </c>
      <c r="C85" s="23"/>
      <c r="D85" s="22">
        <f>VLOOKUP(C85,Procenti!$Q$1:$R$169,2,FALSE)</f>
        <v>0</v>
      </c>
      <c r="E85" s="23"/>
      <c r="F85" s="22">
        <f>VLOOKUP(E85,Procenti!$Q$1:$R$169,2,FALSE)</f>
        <v>0</v>
      </c>
      <c r="G85" s="23"/>
      <c r="H85" s="22">
        <f>VLOOKUP(G85,Procenti!$Q$1:$R$169,2,FALSE)</f>
        <v>0</v>
      </c>
      <c r="I85" s="23"/>
      <c r="J85" s="22"/>
      <c r="K85" s="23"/>
      <c r="L85" s="16"/>
      <c r="M85" s="23"/>
      <c r="N85" s="16"/>
      <c r="P85" s="16"/>
      <c r="Q85" s="23"/>
      <c r="R85" s="16"/>
    </row>
    <row r="86" spans="1:18" ht="12.75" x14ac:dyDescent="0.2">
      <c r="A86" s="28" t="s">
        <v>5328</v>
      </c>
      <c r="B86" s="29" t="s">
        <v>5519</v>
      </c>
      <c r="C86" s="23"/>
      <c r="D86" s="22">
        <f>VLOOKUP(C86,Procenti!$Q$1:$R$169,2,FALSE)</f>
        <v>0</v>
      </c>
      <c r="E86" s="23"/>
      <c r="F86" s="22">
        <f>VLOOKUP(E86,Procenti!$Q$1:$R$169,2,FALSE)</f>
        <v>0</v>
      </c>
      <c r="G86" s="23"/>
      <c r="H86" s="22">
        <f>VLOOKUP(G86,Procenti!$Q$1:$R$169,2,FALSE)</f>
        <v>0</v>
      </c>
      <c r="I86" s="23"/>
      <c r="J86" s="22"/>
      <c r="K86" s="23"/>
      <c r="L86" s="16"/>
      <c r="M86" s="23"/>
      <c r="N86" s="16"/>
      <c r="P86" s="16"/>
      <c r="Q86" s="23"/>
      <c r="R86" s="16"/>
    </row>
    <row r="87" spans="1:18" ht="12.75" x14ac:dyDescent="0.2">
      <c r="A87" s="28" t="s">
        <v>5329</v>
      </c>
      <c r="B87" s="13" t="s">
        <v>5520</v>
      </c>
      <c r="C87" s="23"/>
      <c r="D87" s="22">
        <f>VLOOKUP(C87,Procenti!$Q$1:$R$169,2,FALSE)</f>
        <v>0</v>
      </c>
      <c r="E87" s="23"/>
      <c r="F87" s="22">
        <f>VLOOKUP(E87,Procenti!$Q$1:$R$169,2,FALSE)</f>
        <v>0</v>
      </c>
      <c r="G87" s="23"/>
      <c r="H87" s="22">
        <f>VLOOKUP(G87,Procenti!$Q$1:$R$169,2,FALSE)</f>
        <v>0</v>
      </c>
      <c r="I87" s="23"/>
      <c r="J87" s="22"/>
      <c r="K87" s="23"/>
      <c r="L87" s="16"/>
      <c r="M87" s="23"/>
      <c r="N87" s="16"/>
      <c r="P87" s="16"/>
      <c r="Q87" s="23"/>
      <c r="R87" s="16"/>
    </row>
    <row r="88" spans="1:18" s="14" customFormat="1" ht="14.1" customHeight="1" x14ac:dyDescent="0.2">
      <c r="A88" s="11"/>
      <c r="B88" s="13"/>
      <c r="C88" s="56" t="s">
        <v>5457</v>
      </c>
      <c r="E88" s="56" t="s">
        <v>5457</v>
      </c>
      <c r="G88" s="56" t="s">
        <v>5478</v>
      </c>
      <c r="I88" s="56"/>
    </row>
    <row r="89" spans="1:18" s="14" customFormat="1" ht="12.75" x14ac:dyDescent="0.2">
      <c r="B89" s="13"/>
      <c r="C89" s="15" t="s">
        <v>5458</v>
      </c>
      <c r="D89" s="22" t="s">
        <v>2410</v>
      </c>
      <c r="E89" s="15" t="s">
        <v>5458</v>
      </c>
      <c r="F89" s="22" t="s">
        <v>2410</v>
      </c>
      <c r="G89" s="15" t="s">
        <v>5458</v>
      </c>
      <c r="H89" s="22" t="s">
        <v>2410</v>
      </c>
      <c r="I89" s="15"/>
      <c r="J89" s="22"/>
      <c r="K89" s="26"/>
      <c r="L89" s="17"/>
      <c r="M89" s="27"/>
      <c r="N89" s="16"/>
      <c r="O89" s="26"/>
      <c r="P89" s="16"/>
      <c r="Q89" s="27"/>
      <c r="R89" s="16"/>
    </row>
    <row r="90" spans="1:18" s="14" customFormat="1" ht="12.75" x14ac:dyDescent="0.2">
      <c r="B90" s="13"/>
      <c r="C90" s="15"/>
      <c r="D90" s="22"/>
      <c r="E90" s="15"/>
      <c r="F90" s="22"/>
      <c r="G90" s="15"/>
      <c r="H90" s="22"/>
      <c r="I90" s="15"/>
      <c r="J90" s="22"/>
      <c r="K90" s="26"/>
      <c r="L90" s="17"/>
      <c r="M90" s="27"/>
      <c r="N90" s="16"/>
      <c r="O90" s="26"/>
      <c r="P90" s="16"/>
      <c r="Q90" s="27"/>
      <c r="R90" s="16"/>
    </row>
    <row r="91" spans="1:18" s="14" customFormat="1" ht="12.75" x14ac:dyDescent="0.2">
      <c r="A91" s="14">
        <v>60</v>
      </c>
      <c r="B91" s="13" t="s">
        <v>5482</v>
      </c>
      <c r="C91" s="15"/>
      <c r="D91" s="22">
        <f>VLOOKUP(C91,Procenti!$Q$1:$R$169,2,FALSE)</f>
        <v>0</v>
      </c>
      <c r="E91" s="23"/>
      <c r="F91" s="22">
        <f>VLOOKUP(E91,Procenti!$Q$1:$R$169,2,FALSE)</f>
        <v>0</v>
      </c>
      <c r="G91" s="15"/>
      <c r="H91" s="22">
        <f>VLOOKUP(G91,Procenti!$Q$1:$R$169,2,FALSE)</f>
        <v>0</v>
      </c>
      <c r="I91" s="15"/>
      <c r="J91" s="22"/>
      <c r="K91" s="26"/>
      <c r="L91" s="17"/>
      <c r="M91" s="27"/>
      <c r="N91" s="16"/>
      <c r="O91" s="26"/>
      <c r="P91" s="16"/>
      <c r="Q91" s="27"/>
      <c r="R91" s="16"/>
    </row>
    <row r="92" spans="1:18" s="14" customFormat="1" ht="12.75" x14ac:dyDescent="0.2">
      <c r="A92" s="14">
        <v>61</v>
      </c>
      <c r="B92" s="13" t="s">
        <v>5486</v>
      </c>
      <c r="C92" s="15"/>
      <c r="D92" s="22">
        <f>VLOOKUP(C92,Procenti!$Q$1:$R$169,2,FALSE)</f>
        <v>0</v>
      </c>
      <c r="E92" s="23"/>
      <c r="F92" s="22">
        <f>VLOOKUP(E92,Procenti!$Q$1:$R$169,2,FALSE)</f>
        <v>0</v>
      </c>
      <c r="G92" s="15"/>
      <c r="H92" s="22">
        <f>VLOOKUP(G92,Procenti!$Q$1:$R$169,2,FALSE)</f>
        <v>0</v>
      </c>
      <c r="I92" s="15"/>
      <c r="J92" s="22"/>
      <c r="K92" s="26"/>
      <c r="L92" s="17"/>
      <c r="M92" s="27"/>
      <c r="N92" s="16"/>
      <c r="O92" s="26"/>
      <c r="P92" s="16"/>
      <c r="Q92" s="27"/>
      <c r="R92" s="16"/>
    </row>
    <row r="93" spans="1:18" ht="12.75" x14ac:dyDescent="0.2">
      <c r="A93" s="14">
        <v>62</v>
      </c>
      <c r="B93" s="19" t="s">
        <v>5483</v>
      </c>
      <c r="C93" s="15"/>
      <c r="D93" s="22">
        <f>VLOOKUP(C93,Procenti!$Q$1:$R$169,2,FALSE)</f>
        <v>0</v>
      </c>
      <c r="E93" s="23"/>
      <c r="F93" s="22">
        <f>VLOOKUP(E93,Procenti!$Q$1:$R$169,2,FALSE)</f>
        <v>0</v>
      </c>
      <c r="G93" s="15"/>
      <c r="H93" s="22">
        <f>VLOOKUP(G93,Procenti!$Q$1:$R$169,2,FALSE)</f>
        <v>0</v>
      </c>
      <c r="I93" s="15"/>
      <c r="J93" s="22"/>
      <c r="K93" s="23"/>
      <c r="L93" s="16"/>
      <c r="M93" s="23"/>
      <c r="N93" s="16"/>
      <c r="P93" s="16"/>
      <c r="Q93" s="23"/>
      <c r="R93" s="16"/>
    </row>
    <row r="94" spans="1:18" ht="12.75" x14ac:dyDescent="0.2">
      <c r="A94" s="14">
        <v>63</v>
      </c>
      <c r="B94" s="19" t="s">
        <v>5484</v>
      </c>
      <c r="C94" s="15"/>
      <c r="D94" s="22">
        <f>VLOOKUP(C94,Procenti!$Q$1:$R$169,2,FALSE)</f>
        <v>0</v>
      </c>
      <c r="E94" s="23"/>
      <c r="F94" s="22">
        <f>VLOOKUP(E94,Procenti!$Q$1:$R$169,2,FALSE)</f>
        <v>0</v>
      </c>
      <c r="G94" s="15"/>
      <c r="H94" s="22">
        <f>VLOOKUP(G94,Procenti!$Q$1:$R$169,2,FALSE)</f>
        <v>0</v>
      </c>
      <c r="I94" s="15"/>
      <c r="J94" s="22"/>
      <c r="K94" s="23"/>
      <c r="L94" s="16"/>
      <c r="M94" s="23"/>
      <c r="N94" s="16"/>
      <c r="P94" s="16"/>
      <c r="Q94" s="23"/>
      <c r="R94" s="16"/>
    </row>
    <row r="95" spans="1:18" ht="12.75" x14ac:dyDescent="0.2">
      <c r="A95" s="14">
        <v>64</v>
      </c>
      <c r="B95" s="12" t="s">
        <v>5490</v>
      </c>
      <c r="C95" s="15"/>
      <c r="D95" s="22">
        <f>VLOOKUP(C95,Procenti!$Q$1:$R$169,2,FALSE)</f>
        <v>0</v>
      </c>
      <c r="E95" s="23"/>
      <c r="F95" s="22">
        <f>VLOOKUP(E95,Procenti!$Q$1:$R$169,2,FALSE)</f>
        <v>0</v>
      </c>
      <c r="G95" s="15"/>
      <c r="H95" s="22">
        <f>VLOOKUP(G95,Procenti!$Q$1:$R$169,2,FALSE)</f>
        <v>0</v>
      </c>
      <c r="I95" s="15"/>
      <c r="J95" s="22"/>
      <c r="K95" s="23"/>
      <c r="L95" s="16"/>
      <c r="M95" s="23"/>
      <c r="N95" s="16"/>
      <c r="P95" s="16"/>
      <c r="Q95" s="23"/>
      <c r="R95" s="16"/>
    </row>
    <row r="96" spans="1:18" ht="12.75" x14ac:dyDescent="0.2">
      <c r="A96" s="14">
        <v>65</v>
      </c>
      <c r="B96" s="13" t="s">
        <v>5296</v>
      </c>
      <c r="C96" s="15"/>
      <c r="D96" s="22">
        <f>VLOOKUP(C96,Procenti!$Q$1:$R$169,2,FALSE)</f>
        <v>0</v>
      </c>
      <c r="E96" s="23"/>
      <c r="F96" s="22">
        <f>VLOOKUP(E96,Procenti!$Q$1:$R$169,2,FALSE)</f>
        <v>0</v>
      </c>
      <c r="G96" s="15"/>
      <c r="H96" s="22">
        <f>VLOOKUP(G96,Procenti!$Q$1:$R$169,2,FALSE)</f>
        <v>0</v>
      </c>
      <c r="I96" s="15"/>
      <c r="J96" s="22"/>
      <c r="K96" s="23"/>
      <c r="L96" s="16"/>
      <c r="M96" s="23"/>
      <c r="N96" s="16"/>
      <c r="P96" s="16"/>
      <c r="Q96" s="23"/>
      <c r="R96" s="16"/>
    </row>
    <row r="97" spans="1:18" ht="12.75" x14ac:dyDescent="0.2">
      <c r="A97" s="14">
        <v>66</v>
      </c>
      <c r="B97" s="13" t="s">
        <v>5297</v>
      </c>
      <c r="C97" s="15"/>
      <c r="D97" s="22">
        <f>VLOOKUP(C97,Procenti!$Q$1:$R$169,2,FALSE)</f>
        <v>0</v>
      </c>
      <c r="E97" s="23"/>
      <c r="F97" s="22">
        <f>VLOOKUP(E97,Procenti!$Q$1:$R$169,2,FALSE)</f>
        <v>0</v>
      </c>
      <c r="G97" s="15"/>
      <c r="H97" s="22">
        <f>VLOOKUP(G97,Procenti!$Q$1:$R$169,2,FALSE)</f>
        <v>0</v>
      </c>
      <c r="I97" s="15"/>
      <c r="J97" s="22"/>
      <c r="K97" s="23"/>
      <c r="L97" s="16"/>
      <c r="M97" s="23"/>
      <c r="N97" s="16"/>
      <c r="P97" s="16"/>
      <c r="Q97" s="23"/>
      <c r="R97" s="16"/>
    </row>
    <row r="98" spans="1:18" ht="12.75" x14ac:dyDescent="0.2">
      <c r="A98" s="14">
        <v>67</v>
      </c>
      <c r="B98" s="13" t="s">
        <v>5311</v>
      </c>
      <c r="C98" s="15"/>
      <c r="D98" s="22">
        <f>VLOOKUP(C98,Procenti!$Q$1:$R$169,2,FALSE)</f>
        <v>0</v>
      </c>
      <c r="E98" s="23"/>
      <c r="F98" s="22">
        <f>VLOOKUP(E98,Procenti!$Q$1:$R$169,2,FALSE)</f>
        <v>0</v>
      </c>
      <c r="G98" s="15"/>
      <c r="H98" s="22">
        <f>VLOOKUP(G98,Procenti!$Q$1:$R$169,2,FALSE)</f>
        <v>0</v>
      </c>
      <c r="I98" s="15"/>
      <c r="J98" s="22"/>
      <c r="K98" s="23"/>
      <c r="L98" s="16"/>
      <c r="M98" s="23"/>
      <c r="N98" s="16"/>
      <c r="P98" s="16"/>
      <c r="Q98" s="23"/>
      <c r="R98" s="16"/>
    </row>
    <row r="99" spans="1:18" ht="12.75" x14ac:dyDescent="0.2">
      <c r="A99" s="14">
        <v>68</v>
      </c>
      <c r="B99" s="13" t="s">
        <v>5299</v>
      </c>
      <c r="C99" s="15"/>
      <c r="D99" s="22">
        <f>VLOOKUP(C99,Procenti!$Q$1:$R$169,2,FALSE)</f>
        <v>0</v>
      </c>
      <c r="E99" s="23"/>
      <c r="F99" s="22">
        <f>VLOOKUP(E99,Procenti!$Q$1:$R$169,2,FALSE)</f>
        <v>0</v>
      </c>
      <c r="G99" s="15"/>
      <c r="H99" s="22">
        <f>VLOOKUP(G99,Procenti!$Q$1:$R$169,2,FALSE)</f>
        <v>0</v>
      </c>
      <c r="I99" s="15"/>
      <c r="J99" s="22"/>
      <c r="K99" s="23"/>
      <c r="L99" s="16"/>
      <c r="M99" s="23"/>
      <c r="N99" s="16"/>
      <c r="P99" s="16"/>
      <c r="Q99" s="23"/>
      <c r="R99" s="16"/>
    </row>
    <row r="100" spans="1:18" ht="12.75" x14ac:dyDescent="0.2">
      <c r="A100" s="14">
        <v>69</v>
      </c>
      <c r="B100" s="13" t="s">
        <v>5300</v>
      </c>
      <c r="C100" s="15"/>
      <c r="D100" s="22">
        <f>VLOOKUP(C100,Procenti!$Q$1:$R$169,2,FALSE)</f>
        <v>0</v>
      </c>
      <c r="E100" s="23"/>
      <c r="F100" s="22">
        <f>VLOOKUP(E100,Procenti!$Q$1:$R$169,2,FALSE)</f>
        <v>0</v>
      </c>
      <c r="G100" s="15"/>
      <c r="H100" s="22">
        <f>VLOOKUP(G100,Procenti!$Q$1:$R$169,2,FALSE)</f>
        <v>0</v>
      </c>
      <c r="I100" s="15"/>
      <c r="J100" s="22"/>
      <c r="K100" s="23"/>
      <c r="L100" s="16"/>
      <c r="M100" s="23"/>
      <c r="N100" s="16"/>
      <c r="P100" s="16"/>
      <c r="Q100" s="23"/>
      <c r="R100" s="16"/>
    </row>
    <row r="101" spans="1:18" ht="12.75" x14ac:dyDescent="0.2">
      <c r="A101" s="14">
        <v>70</v>
      </c>
      <c r="B101" s="13" t="s">
        <v>5271</v>
      </c>
      <c r="C101" s="15"/>
      <c r="D101" s="22">
        <f>VLOOKUP(C101,Procenti!$Q$1:$R$169,2,FALSE)</f>
        <v>0</v>
      </c>
      <c r="E101" s="23"/>
      <c r="F101" s="22">
        <f>VLOOKUP(E101,Procenti!$Q$1:$R$169,2,FALSE)</f>
        <v>0</v>
      </c>
      <c r="G101" s="15"/>
      <c r="H101" s="22">
        <f>VLOOKUP(G101,Procenti!$Q$1:$R$169,2,FALSE)</f>
        <v>0</v>
      </c>
      <c r="I101" s="15"/>
      <c r="J101" s="22"/>
      <c r="K101" s="23"/>
      <c r="L101" s="16"/>
      <c r="M101" s="23"/>
      <c r="N101" s="16"/>
      <c r="P101" s="16"/>
      <c r="Q101" s="23"/>
      <c r="R101" s="16"/>
    </row>
    <row r="102" spans="1:18" ht="14.1" customHeight="1" x14ac:dyDescent="0.2">
      <c r="A102" s="14">
        <v>71</v>
      </c>
      <c r="B102" s="29" t="s">
        <v>5403</v>
      </c>
      <c r="C102" s="15"/>
      <c r="D102" s="22">
        <f>VLOOKUP(C102,Procenti!$Q$1:$R$169,2,FALSE)</f>
        <v>0</v>
      </c>
      <c r="E102" s="23"/>
      <c r="F102" s="22">
        <f>VLOOKUP(E102,Procenti!$Q$1:$R$169,2,FALSE)</f>
        <v>0</v>
      </c>
      <c r="G102" s="15"/>
      <c r="H102" s="22">
        <f>VLOOKUP(G102,Procenti!$Q$1:$R$169,2,FALSE)</f>
        <v>0</v>
      </c>
      <c r="I102" s="15"/>
      <c r="J102" s="22"/>
    </row>
    <row r="103" spans="1:18" ht="14.1" customHeight="1" x14ac:dyDescent="0.2">
      <c r="A103" s="14">
        <v>72</v>
      </c>
      <c r="B103" s="29" t="s">
        <v>5317</v>
      </c>
      <c r="C103" s="15"/>
      <c r="D103" s="22">
        <f>VLOOKUP(C103,Procenti!$Q$1:$R$169,2,FALSE)</f>
        <v>0</v>
      </c>
      <c r="E103" s="23"/>
      <c r="F103" s="22">
        <f>VLOOKUP(E103,Procenti!$Q$1:$R$169,2,FALSE)</f>
        <v>0</v>
      </c>
      <c r="G103" s="15"/>
      <c r="H103" s="22">
        <f>VLOOKUP(G103,Procenti!$Q$1:$R$169,2,FALSE)</f>
        <v>0</v>
      </c>
      <c r="I103" s="15"/>
      <c r="J103" s="22"/>
    </row>
    <row r="104" spans="1:18" ht="14.1" customHeight="1" x14ac:dyDescent="0.2">
      <c r="A104" s="14">
        <v>73</v>
      </c>
      <c r="B104" s="13" t="s">
        <v>5330</v>
      </c>
      <c r="C104" s="15"/>
      <c r="D104" s="22">
        <f>VLOOKUP(C104,Procenti!$Q$1:$R$169,2,FALSE)</f>
        <v>0</v>
      </c>
      <c r="E104" s="23"/>
      <c r="F104" s="22">
        <f>VLOOKUP(E104,Procenti!$Q$1:$R$169,2,FALSE)</f>
        <v>0</v>
      </c>
      <c r="G104" s="15"/>
      <c r="H104" s="22">
        <f>VLOOKUP(G104,Procenti!$Q$1:$R$169,2,FALSE)</f>
        <v>0</v>
      </c>
      <c r="I104" s="15"/>
      <c r="J104" s="22"/>
    </row>
    <row r="105" spans="1:18" ht="14.1" customHeight="1" x14ac:dyDescent="0.2">
      <c r="A105" s="14">
        <v>74</v>
      </c>
      <c r="B105" s="19" t="s">
        <v>5336</v>
      </c>
      <c r="C105" s="15"/>
      <c r="D105" s="22">
        <f>VLOOKUP(C105,Procenti!$Q$1:$R$169,2,FALSE)</f>
        <v>0</v>
      </c>
      <c r="E105" s="23"/>
      <c r="F105" s="22">
        <f>VLOOKUP(E105,Procenti!$Q$1:$R$169,2,FALSE)</f>
        <v>0</v>
      </c>
      <c r="G105" s="15"/>
      <c r="H105" s="22">
        <f>VLOOKUP(G105,Procenti!$Q$1:$R$169,2,FALSE)</f>
        <v>0</v>
      </c>
      <c r="I105" s="15"/>
      <c r="J105" s="22"/>
    </row>
    <row r="106" spans="1:18" ht="14.1" customHeight="1" x14ac:dyDescent="0.2">
      <c r="A106" s="14">
        <v>75</v>
      </c>
      <c r="B106" s="29" t="s">
        <v>5313</v>
      </c>
      <c r="C106" s="15"/>
      <c r="D106" s="22">
        <f>VLOOKUP(C106,Procenti!$Q$1:$R$169,2,FALSE)</f>
        <v>0</v>
      </c>
      <c r="E106" s="23"/>
      <c r="F106" s="22">
        <f>VLOOKUP(E106,Procenti!$Q$1:$R$169,2,FALSE)</f>
        <v>0</v>
      </c>
      <c r="G106" s="15"/>
      <c r="H106" s="22">
        <f>VLOOKUP(G106,Procenti!$Q$1:$R$169,2,FALSE)</f>
        <v>0</v>
      </c>
      <c r="I106" s="15"/>
      <c r="J106" s="22"/>
    </row>
    <row r="107" spans="1:18" ht="14.1" customHeight="1" x14ac:dyDescent="0.2">
      <c r="A107" s="14">
        <v>76</v>
      </c>
      <c r="B107" s="19" t="s">
        <v>5393</v>
      </c>
      <c r="C107" s="15"/>
      <c r="D107" s="22">
        <f>VLOOKUP(C107,Procenti!$Q$1:$R$169,2,FALSE)</f>
        <v>0</v>
      </c>
      <c r="E107" s="23"/>
      <c r="F107" s="22">
        <f>VLOOKUP(E107,Procenti!$Q$1:$R$169,2,FALSE)</f>
        <v>0</v>
      </c>
      <c r="G107" s="15"/>
      <c r="H107" s="22">
        <f>VLOOKUP(G107,Procenti!$Q$1:$R$169,2,FALSE)</f>
        <v>0</v>
      </c>
      <c r="I107" s="15"/>
      <c r="J107" s="22"/>
    </row>
    <row r="108" spans="1:18" ht="14.1" customHeight="1" x14ac:dyDescent="0.2">
      <c r="A108" s="14">
        <v>77</v>
      </c>
      <c r="B108" s="19" t="s">
        <v>5314</v>
      </c>
      <c r="C108" s="15"/>
      <c r="D108" s="22">
        <f>VLOOKUP(C108,Procenti!$Q$1:$R$169,2,FALSE)</f>
        <v>0</v>
      </c>
      <c r="E108" s="23"/>
      <c r="F108" s="22">
        <f>VLOOKUP(E108,Procenti!$Q$1:$R$169,2,FALSE)</f>
        <v>0</v>
      </c>
      <c r="G108" s="15"/>
      <c r="H108" s="22">
        <f>VLOOKUP(G108,Procenti!$Q$1:$R$169,2,FALSE)</f>
        <v>0</v>
      </c>
      <c r="I108" s="15"/>
      <c r="J108" s="22"/>
    </row>
    <row r="109" spans="1:18" s="14" customFormat="1" ht="14.1" customHeight="1" x14ac:dyDescent="0.2">
      <c r="A109" s="14">
        <v>78</v>
      </c>
      <c r="B109" s="13" t="s">
        <v>5394</v>
      </c>
      <c r="C109" s="15"/>
      <c r="D109" s="22">
        <f>VLOOKUP(C109,Procenti!$Q$1:$R$169,2,FALSE)</f>
        <v>0</v>
      </c>
      <c r="E109" s="23"/>
      <c r="F109" s="22">
        <f>VLOOKUP(E109,Procenti!$Q$1:$R$169,2,FALSE)</f>
        <v>0</v>
      </c>
      <c r="G109" s="15"/>
      <c r="H109" s="22">
        <f>VLOOKUP(G109,Procenti!$Q$1:$R$169,2,FALSE)</f>
        <v>0</v>
      </c>
      <c r="I109" s="15"/>
      <c r="J109" s="22"/>
    </row>
    <row r="110" spans="1:18" s="14" customFormat="1" ht="14.1" customHeight="1" x14ac:dyDescent="0.2">
      <c r="A110" s="14">
        <v>79</v>
      </c>
      <c r="B110" s="13" t="s">
        <v>5369</v>
      </c>
      <c r="C110" s="15"/>
      <c r="D110" s="22">
        <f>VLOOKUP(C110,Procenti!$Q$1:$R$169,2,FALSE)</f>
        <v>0</v>
      </c>
      <c r="E110" s="23"/>
      <c r="F110" s="22">
        <f>VLOOKUP(E110,Procenti!$Q$1:$R$169,2,FALSE)</f>
        <v>0</v>
      </c>
      <c r="G110" s="15"/>
      <c r="H110" s="22">
        <f>VLOOKUP(G110,Procenti!$Q$1:$R$169,2,FALSE)</f>
        <v>0</v>
      </c>
      <c r="I110" s="15"/>
      <c r="J110" s="22"/>
    </row>
    <row r="111" spans="1:18" s="14" customFormat="1" ht="14.1" customHeight="1" x14ac:dyDescent="0.2">
      <c r="A111" s="14">
        <v>80</v>
      </c>
      <c r="B111" s="19" t="s">
        <v>5315</v>
      </c>
      <c r="C111" s="15"/>
      <c r="D111" s="22">
        <f>VLOOKUP(C111,Procenti!$Q$1:$R$169,2,FALSE)</f>
        <v>0</v>
      </c>
      <c r="E111" s="23"/>
      <c r="F111" s="22">
        <f>VLOOKUP(E111,Procenti!$Q$1:$R$169,2,FALSE)</f>
        <v>0</v>
      </c>
      <c r="G111" s="15"/>
      <c r="H111" s="22">
        <f>VLOOKUP(G111,Procenti!$Q$1:$R$169,2,FALSE)</f>
        <v>0</v>
      </c>
      <c r="I111" s="15"/>
      <c r="J111" s="22"/>
    </row>
    <row r="112" spans="1:18" s="14" customFormat="1" ht="14.1" customHeight="1" x14ac:dyDescent="0.2">
      <c r="A112" s="14">
        <v>81</v>
      </c>
      <c r="B112" s="13" t="s">
        <v>5340</v>
      </c>
      <c r="C112" s="15"/>
      <c r="D112" s="22">
        <f>VLOOKUP(C112,Procenti!$Q$1:$R$169,2,FALSE)</f>
        <v>0</v>
      </c>
      <c r="E112" s="23"/>
      <c r="F112" s="22">
        <f>VLOOKUP(E112,Procenti!$Q$1:$R$169,2,FALSE)</f>
        <v>0</v>
      </c>
      <c r="G112" s="15"/>
      <c r="H112" s="22">
        <f>VLOOKUP(G112,Procenti!$Q$1:$R$169,2,FALSE)</f>
        <v>0</v>
      </c>
      <c r="I112" s="15"/>
      <c r="J112" s="22"/>
    </row>
    <row r="113" spans="1:18" s="14" customFormat="1" ht="14.1" customHeight="1" x14ac:dyDescent="0.2">
      <c r="A113" s="14">
        <v>82</v>
      </c>
      <c r="B113" s="13" t="s">
        <v>5341</v>
      </c>
      <c r="C113" s="15"/>
      <c r="D113" s="22">
        <f>VLOOKUP(C113,Procenti!$Q$1:$R$169,2,FALSE)</f>
        <v>0</v>
      </c>
      <c r="E113" s="23"/>
      <c r="F113" s="22">
        <f>VLOOKUP(E113,Procenti!$Q$1:$R$169,2,FALSE)</f>
        <v>0</v>
      </c>
      <c r="G113" s="15"/>
      <c r="H113" s="22">
        <f>VLOOKUP(G113,Procenti!$Q$1:$R$169,2,FALSE)</f>
        <v>0</v>
      </c>
      <c r="I113" s="15"/>
      <c r="J113" s="22"/>
    </row>
    <row r="114" spans="1:18" s="14" customFormat="1" ht="14.1" customHeight="1" x14ac:dyDescent="0.2">
      <c r="A114" s="14">
        <v>83</v>
      </c>
      <c r="B114" s="13" t="s">
        <v>5426</v>
      </c>
      <c r="C114" s="15"/>
      <c r="D114" s="22">
        <f>VLOOKUP(C114,Procenti!$Q$1:$R$169,2,FALSE)</f>
        <v>0</v>
      </c>
      <c r="E114" s="23"/>
      <c r="F114" s="22">
        <f>VLOOKUP(E114,Procenti!$Q$1:$R$169,2,FALSE)</f>
        <v>0</v>
      </c>
      <c r="G114" s="15"/>
      <c r="H114" s="22">
        <f>VLOOKUP(G114,Procenti!$Q$1:$R$169,2,FALSE)</f>
        <v>0</v>
      </c>
      <c r="I114" s="15"/>
      <c r="J114" s="22"/>
    </row>
    <row r="115" spans="1:18" ht="14.1" customHeight="1" x14ac:dyDescent="0.2">
      <c r="A115" s="14">
        <v>84</v>
      </c>
      <c r="B115" s="13" t="s">
        <v>5427</v>
      </c>
      <c r="C115" s="15"/>
      <c r="D115" s="22">
        <f>VLOOKUP(C115,Procenti!$Q$1:$R$169,2,FALSE)</f>
        <v>0</v>
      </c>
      <c r="E115" s="23"/>
      <c r="F115" s="22">
        <f>VLOOKUP(E115,Procenti!$Q$1:$R$169,2,FALSE)</f>
        <v>0</v>
      </c>
      <c r="G115" s="15"/>
      <c r="H115" s="22">
        <f>VLOOKUP(G115,Procenti!$Q$1:$R$169,2,FALSE)</f>
        <v>0</v>
      </c>
      <c r="I115" s="15"/>
      <c r="J115" s="22"/>
    </row>
    <row r="116" spans="1:18" ht="12.75" x14ac:dyDescent="0.2">
      <c r="A116" s="14">
        <v>85</v>
      </c>
      <c r="B116" s="13" t="s">
        <v>5337</v>
      </c>
      <c r="C116" s="15"/>
      <c r="D116" s="22">
        <f>VLOOKUP(C116,Procenti!$Q$1:$R$169,2,FALSE)</f>
        <v>0</v>
      </c>
      <c r="E116" s="23"/>
      <c r="F116" s="22">
        <f>VLOOKUP(E116,Procenti!$Q$1:$R$169,2,FALSE)</f>
        <v>0</v>
      </c>
      <c r="G116" s="15"/>
      <c r="H116" s="22">
        <f>VLOOKUP(G116,Procenti!$Q$1:$R$169,2,FALSE)</f>
        <v>0</v>
      </c>
      <c r="I116" s="15"/>
      <c r="J116" s="22"/>
      <c r="L116" s="16"/>
      <c r="N116" s="16"/>
      <c r="P116" s="16"/>
      <c r="Q116" s="23"/>
      <c r="R116" s="16"/>
    </row>
    <row r="117" spans="1:18" ht="12.75" x14ac:dyDescent="0.2">
      <c r="A117" s="14">
        <v>86</v>
      </c>
      <c r="B117" s="13" t="s">
        <v>5338</v>
      </c>
      <c r="C117" s="15"/>
      <c r="D117" s="22">
        <f>VLOOKUP(C117,Procenti!$Q$1:$R$169,2,FALSE)</f>
        <v>0</v>
      </c>
      <c r="E117" s="23"/>
      <c r="F117" s="22">
        <f>VLOOKUP(E117,Procenti!$Q$1:$R$169,2,FALSE)</f>
        <v>0</v>
      </c>
      <c r="G117" s="15"/>
      <c r="H117" s="22">
        <f>VLOOKUP(G117,Procenti!$Q$1:$R$169,2,FALSE)</f>
        <v>0</v>
      </c>
      <c r="I117" s="15"/>
      <c r="J117" s="22"/>
      <c r="K117" s="32"/>
      <c r="L117" s="16"/>
      <c r="N117" s="16"/>
      <c r="O117" s="29"/>
      <c r="P117" s="16"/>
      <c r="R117" s="16"/>
    </row>
    <row r="118" spans="1:18" ht="12.75" x14ac:dyDescent="0.2">
      <c r="A118" s="14">
        <v>87</v>
      </c>
      <c r="B118" s="29" t="s">
        <v>5323</v>
      </c>
      <c r="C118" s="15"/>
      <c r="D118" s="22">
        <f>VLOOKUP(C118,Procenti!$Q$1:$R$169,2,FALSE)</f>
        <v>0</v>
      </c>
      <c r="E118" s="23"/>
      <c r="F118" s="22">
        <f>VLOOKUP(E118,Procenti!$Q$1:$R$169,2,FALSE)</f>
        <v>0</v>
      </c>
      <c r="G118" s="15"/>
      <c r="H118" s="22">
        <f>VLOOKUP(G118,Procenti!$Q$1:$R$169,2,FALSE)</f>
        <v>0</v>
      </c>
      <c r="I118" s="15"/>
      <c r="J118" s="22"/>
      <c r="K118" s="32"/>
      <c r="L118" s="16"/>
      <c r="N118" s="16"/>
      <c r="O118" s="29"/>
      <c r="P118" s="16"/>
      <c r="R118" s="16"/>
    </row>
    <row r="119" spans="1:18" ht="12.75" x14ac:dyDescent="0.2">
      <c r="A119" s="14">
        <v>88</v>
      </c>
      <c r="B119" s="29" t="s">
        <v>5324</v>
      </c>
      <c r="C119" s="15"/>
      <c r="D119" s="22">
        <f>VLOOKUP(C119,Procenti!$Q$1:$R$169,2,FALSE)</f>
        <v>0</v>
      </c>
      <c r="E119" s="23"/>
      <c r="F119" s="22">
        <f>VLOOKUP(E119,Procenti!$Q$1:$R$169,2,FALSE)</f>
        <v>0</v>
      </c>
      <c r="G119" s="15"/>
      <c r="H119" s="22">
        <f>VLOOKUP(G119,Procenti!$Q$1:$R$169,2,FALSE)</f>
        <v>0</v>
      </c>
      <c r="I119" s="15"/>
      <c r="J119" s="22"/>
      <c r="K119" s="32"/>
      <c r="L119" s="16"/>
      <c r="N119" s="16"/>
      <c r="O119" s="29"/>
      <c r="P119" s="16"/>
      <c r="R119" s="16"/>
    </row>
    <row r="120" spans="1:18" ht="12.75" x14ac:dyDescent="0.2">
      <c r="A120" s="14">
        <v>89</v>
      </c>
      <c r="B120" s="13" t="s">
        <v>5331</v>
      </c>
      <c r="C120" s="15"/>
      <c r="D120" s="22">
        <f>VLOOKUP(C120,Procenti!$Q$1:$R$169,2,FALSE)</f>
        <v>0</v>
      </c>
      <c r="E120" s="23"/>
      <c r="F120" s="22">
        <f>VLOOKUP(E120,Procenti!$Q$1:$R$169,2,FALSE)</f>
        <v>0</v>
      </c>
      <c r="G120" s="15"/>
      <c r="H120" s="22">
        <f>VLOOKUP(G120,Procenti!$Q$1:$R$169,2,FALSE)</f>
        <v>0</v>
      </c>
      <c r="I120" s="15"/>
      <c r="J120" s="22"/>
      <c r="K120" s="32"/>
      <c r="L120" s="16"/>
      <c r="N120" s="16"/>
      <c r="O120" s="29"/>
      <c r="P120" s="16"/>
      <c r="R120" s="16"/>
    </row>
    <row r="121" spans="1:18" ht="12.75" x14ac:dyDescent="0.2">
      <c r="A121" s="14">
        <v>90</v>
      </c>
      <c r="B121" s="29" t="s">
        <v>5333</v>
      </c>
      <c r="C121" s="15"/>
      <c r="D121" s="22">
        <f>VLOOKUP(C121,Procenti!$Q$1:$R$169,2,FALSE)</f>
        <v>0</v>
      </c>
      <c r="E121" s="23"/>
      <c r="F121" s="22">
        <f>VLOOKUP(E121,Procenti!$Q$1:$R$169,2,FALSE)</f>
        <v>0</v>
      </c>
      <c r="G121" s="15"/>
      <c r="H121" s="22">
        <f>VLOOKUP(G121,Procenti!$Q$1:$R$169,2,FALSE)</f>
        <v>0</v>
      </c>
      <c r="I121" s="15"/>
      <c r="J121" s="22"/>
      <c r="K121" s="32"/>
      <c r="L121" s="16"/>
      <c r="N121" s="16"/>
      <c r="O121" s="29"/>
      <c r="P121" s="16"/>
      <c r="R121" s="16"/>
    </row>
    <row r="122" spans="1:18" ht="12.75" x14ac:dyDescent="0.2">
      <c r="A122" s="14"/>
      <c r="B122" s="29"/>
      <c r="C122" s="23"/>
      <c r="D122" s="22"/>
      <c r="E122" s="23"/>
      <c r="F122" s="22"/>
      <c r="G122" s="23"/>
      <c r="H122" s="22"/>
      <c r="I122" s="23"/>
      <c r="J122" s="22"/>
      <c r="K122" s="32"/>
      <c r="L122" s="16"/>
      <c r="N122" s="16"/>
      <c r="O122" s="29"/>
      <c r="P122" s="16"/>
      <c r="R122" s="16"/>
    </row>
    <row r="123" spans="1:18" ht="12.75" x14ac:dyDescent="0.2">
      <c r="A123" s="21" t="s">
        <v>5418</v>
      </c>
      <c r="D123" s="30"/>
      <c r="F123" s="30"/>
      <c r="H123" s="30"/>
      <c r="J123" s="30"/>
      <c r="K123" s="32"/>
    </row>
    <row r="124" spans="1:18" ht="12.75" customHeight="1" x14ac:dyDescent="0.2">
      <c r="A124" s="28"/>
      <c r="B124" s="45"/>
      <c r="C124" s="56" t="s">
        <v>5457</v>
      </c>
      <c r="D124" s="56"/>
      <c r="E124" s="56" t="s">
        <v>5457</v>
      </c>
      <c r="F124" s="56"/>
      <c r="G124" s="56" t="s">
        <v>5478</v>
      </c>
      <c r="H124" s="14"/>
      <c r="I124" s="56"/>
      <c r="J124" s="14"/>
      <c r="K124" s="23"/>
      <c r="L124" s="16"/>
      <c r="M124" s="23"/>
      <c r="N124" s="16"/>
      <c r="P124" s="16"/>
      <c r="Q124" s="23"/>
      <c r="R124" s="16"/>
    </row>
    <row r="125" spans="1:18" ht="12.75" customHeight="1" x14ac:dyDescent="0.2">
      <c r="A125" s="28"/>
      <c r="C125" s="15" t="s">
        <v>5458</v>
      </c>
      <c r="D125" s="22" t="s">
        <v>2410</v>
      </c>
      <c r="E125" s="15" t="s">
        <v>5458</v>
      </c>
      <c r="F125" s="22" t="s">
        <v>2410</v>
      </c>
      <c r="G125" s="15" t="s">
        <v>5458</v>
      </c>
      <c r="H125" s="22" t="s">
        <v>2410</v>
      </c>
      <c r="I125" s="15"/>
      <c r="J125" s="22"/>
    </row>
    <row r="126" spans="1:18" ht="12.75" x14ac:dyDescent="0.2">
      <c r="A126" s="28" t="s">
        <v>5357</v>
      </c>
      <c r="B126" s="13" t="s">
        <v>5384</v>
      </c>
      <c r="C126" s="23"/>
      <c r="D126" s="22">
        <f>VLOOKUP(C126,Procenti!$Q$1:$R$169,2,FALSE)</f>
        <v>0</v>
      </c>
      <c r="E126" s="23"/>
      <c r="F126" s="22">
        <f>VLOOKUP(E126,Procenti!$Q$1:$R$169,2,FALSE)</f>
        <v>0</v>
      </c>
      <c r="G126" s="23"/>
      <c r="H126" s="22">
        <f>VLOOKUP(G126,Procenti!$Q$1:$R$169,2,FALSE)</f>
        <v>0</v>
      </c>
      <c r="I126" s="23"/>
      <c r="J126" s="22"/>
      <c r="K126" s="23"/>
      <c r="L126" s="16"/>
      <c r="M126" s="23"/>
      <c r="N126" s="16"/>
      <c r="P126" s="16"/>
      <c r="Q126" s="23"/>
      <c r="R126" s="16"/>
    </row>
    <row r="127" spans="1:18" ht="12.75" x14ac:dyDescent="0.2">
      <c r="A127" s="28" t="s">
        <v>5358</v>
      </c>
      <c r="B127" s="29" t="s">
        <v>5383</v>
      </c>
      <c r="C127" s="23"/>
      <c r="D127" s="22">
        <f>VLOOKUP(C127,Procenti!$Q$1:$R$169,2,FALSE)</f>
        <v>0</v>
      </c>
      <c r="E127" s="23"/>
      <c r="F127" s="22">
        <f>VLOOKUP(E127,Procenti!$Q$1:$R$169,2,FALSE)</f>
        <v>0</v>
      </c>
      <c r="G127" s="23"/>
      <c r="H127" s="22">
        <f>VLOOKUP(G127,Procenti!$Q$1:$R$169,2,FALSE)</f>
        <v>0</v>
      </c>
      <c r="I127" s="23"/>
      <c r="J127" s="22"/>
      <c r="K127" s="23"/>
      <c r="L127" s="16"/>
      <c r="M127" s="23"/>
      <c r="N127" s="16"/>
      <c r="P127" s="16"/>
      <c r="Q127" s="23"/>
      <c r="R127" s="16"/>
    </row>
    <row r="128" spans="1:18" ht="12.75" x14ac:dyDescent="0.2">
      <c r="A128" s="28" t="s">
        <v>5359</v>
      </c>
      <c r="B128" s="13" t="s">
        <v>5388</v>
      </c>
      <c r="C128" s="23"/>
      <c r="D128" s="22">
        <f>VLOOKUP(C128,Procenti!$Q$1:$R$169,2,FALSE)</f>
        <v>0</v>
      </c>
      <c r="E128" s="23"/>
      <c r="F128" s="22">
        <f>VLOOKUP(E128,Procenti!$Q$1:$R$169,2,FALSE)</f>
        <v>0</v>
      </c>
      <c r="G128" s="23"/>
      <c r="H128" s="22">
        <f>VLOOKUP(G128,Procenti!$Q$1:$R$169,2,FALSE)</f>
        <v>0</v>
      </c>
      <c r="I128" s="23"/>
      <c r="J128" s="22"/>
      <c r="K128" s="23"/>
      <c r="L128" s="16"/>
      <c r="M128" s="23"/>
      <c r="N128" s="16"/>
      <c r="P128" s="16"/>
      <c r="Q128" s="23"/>
      <c r="R128" s="16"/>
    </row>
    <row r="129" spans="1:18" ht="12.75" x14ac:dyDescent="0.2">
      <c r="A129" s="28" t="s">
        <v>5360</v>
      </c>
      <c r="B129" s="13" t="s">
        <v>5387</v>
      </c>
      <c r="C129" s="23"/>
      <c r="D129" s="22">
        <f>VLOOKUP(C129,Procenti!$Q$1:$R$169,2,FALSE)</f>
        <v>0</v>
      </c>
      <c r="E129" s="23"/>
      <c r="F129" s="22">
        <f>VLOOKUP(E129,Procenti!$Q$1:$R$169,2,FALSE)</f>
        <v>0</v>
      </c>
      <c r="G129" s="23"/>
      <c r="H129" s="22">
        <f>VLOOKUP(G129,Procenti!$Q$1:$R$169,2,FALSE)</f>
        <v>0</v>
      </c>
      <c r="I129" s="23"/>
      <c r="J129" s="22"/>
      <c r="K129" s="23"/>
      <c r="L129" s="16"/>
      <c r="M129" s="23"/>
      <c r="N129" s="16"/>
      <c r="P129" s="16"/>
      <c r="Q129" s="23"/>
      <c r="R129" s="16"/>
    </row>
    <row r="130" spans="1:18" ht="12.75" x14ac:dyDescent="0.2">
      <c r="A130" s="28" t="s">
        <v>5361</v>
      </c>
      <c r="B130" s="29" t="s">
        <v>5382</v>
      </c>
      <c r="C130" s="23"/>
      <c r="D130" s="22">
        <f>VLOOKUP(C130,Procenti!$Q$1:$R$169,2,FALSE)</f>
        <v>0</v>
      </c>
      <c r="E130" s="23"/>
      <c r="F130" s="22">
        <f>VLOOKUP(E130,Procenti!$Q$1:$R$169,2,FALSE)</f>
        <v>0</v>
      </c>
      <c r="G130" s="23"/>
      <c r="H130" s="22">
        <f>VLOOKUP(G130,Procenti!$Q$1:$R$169,2,FALSE)</f>
        <v>0</v>
      </c>
      <c r="I130" s="23"/>
      <c r="J130" s="22"/>
      <c r="K130" s="23"/>
      <c r="L130" s="16"/>
      <c r="M130" s="23"/>
      <c r="N130" s="16"/>
      <c r="P130" s="16"/>
      <c r="Q130" s="23"/>
      <c r="R130" s="16"/>
    </row>
    <row r="131" spans="1:18" ht="12.75" x14ac:dyDescent="0.2">
      <c r="A131" s="28" t="s">
        <v>5362</v>
      </c>
      <c r="B131" s="29" t="s">
        <v>5381</v>
      </c>
      <c r="C131" s="23"/>
      <c r="D131" s="22">
        <f>VLOOKUP(C131,Procenti!$Q$1:$R$169,2,FALSE)</f>
        <v>0</v>
      </c>
      <c r="E131" s="23"/>
      <c r="F131" s="22">
        <f>VLOOKUP(E131,Procenti!$Q$1:$R$169,2,FALSE)</f>
        <v>0</v>
      </c>
      <c r="G131" s="23"/>
      <c r="H131" s="22">
        <f>VLOOKUP(G131,Procenti!$Q$1:$R$169,2,FALSE)</f>
        <v>0</v>
      </c>
      <c r="I131" s="23"/>
      <c r="J131" s="22"/>
      <c r="K131" s="23"/>
      <c r="L131" s="16"/>
      <c r="M131" s="23"/>
      <c r="N131" s="16"/>
      <c r="P131" s="16"/>
      <c r="Q131" s="23"/>
      <c r="R131" s="16"/>
    </row>
    <row r="132" spans="1:18" ht="12.75" x14ac:dyDescent="0.2">
      <c r="A132" s="28" t="s">
        <v>5363</v>
      </c>
      <c r="B132" s="13" t="s">
        <v>5385</v>
      </c>
      <c r="C132" s="23"/>
      <c r="D132" s="22">
        <f>VLOOKUP(C132,Procenti!$Q$1:$R$169,2,FALSE)</f>
        <v>0</v>
      </c>
      <c r="E132" s="23"/>
      <c r="F132" s="22">
        <f>VLOOKUP(E132,Procenti!$Q$1:$R$169,2,FALSE)</f>
        <v>0</v>
      </c>
      <c r="G132" s="23"/>
      <c r="H132" s="22">
        <f>VLOOKUP(G132,Procenti!$Q$1:$R$169,2,FALSE)</f>
        <v>0</v>
      </c>
      <c r="I132" s="23"/>
      <c r="J132" s="22"/>
      <c r="K132" s="23"/>
      <c r="L132" s="16"/>
      <c r="M132" s="23"/>
      <c r="N132" s="16"/>
      <c r="P132" s="16"/>
      <c r="Q132" s="23"/>
      <c r="R132" s="16"/>
    </row>
    <row r="133" spans="1:18" ht="12.75" x14ac:dyDescent="0.2">
      <c r="A133" s="28" t="s">
        <v>5364</v>
      </c>
      <c r="B133" s="12" t="s">
        <v>5419</v>
      </c>
      <c r="C133" s="23"/>
      <c r="D133" s="22">
        <f>VLOOKUP(C133,Procenti!$Q$1:$R$169,2,FALSE)</f>
        <v>0</v>
      </c>
      <c r="E133" s="23"/>
      <c r="F133" s="22">
        <f>VLOOKUP(E133,Procenti!$Q$1:$R$169,2,FALSE)</f>
        <v>0</v>
      </c>
      <c r="G133" s="23"/>
      <c r="H133" s="22">
        <f>VLOOKUP(G133,Procenti!$Q$1:$R$169,2,FALSE)</f>
        <v>0</v>
      </c>
      <c r="I133" s="23"/>
      <c r="J133" s="22"/>
      <c r="K133" s="23"/>
      <c r="L133" s="16"/>
      <c r="M133" s="23"/>
      <c r="N133" s="16"/>
      <c r="P133" s="16"/>
      <c r="Q133" s="23"/>
      <c r="R133" s="16"/>
    </row>
    <row r="134" spans="1:18" ht="12.75" x14ac:dyDescent="0.2">
      <c r="A134" s="28" t="s">
        <v>5365</v>
      </c>
      <c r="B134" s="29" t="s">
        <v>5420</v>
      </c>
      <c r="C134" s="23"/>
      <c r="D134" s="22">
        <f>VLOOKUP(C134,Procenti!$Q$1:$R$169,2,FALSE)</f>
        <v>0</v>
      </c>
      <c r="E134" s="23"/>
      <c r="F134" s="22">
        <f>VLOOKUP(E134,Procenti!$Q$1:$R$169,2,FALSE)</f>
        <v>0</v>
      </c>
      <c r="G134" s="23"/>
      <c r="H134" s="22">
        <f>VLOOKUP(G134,Procenti!$Q$1:$R$169,2,FALSE)</f>
        <v>0</v>
      </c>
      <c r="I134" s="23"/>
      <c r="J134" s="22"/>
      <c r="K134" s="23"/>
      <c r="L134" s="16"/>
      <c r="M134" s="23"/>
      <c r="N134" s="16"/>
      <c r="P134" s="16"/>
      <c r="Q134" s="23"/>
      <c r="R134" s="16"/>
    </row>
    <row r="135" spans="1:18" ht="12.75" x14ac:dyDescent="0.2">
      <c r="A135" s="28" t="s">
        <v>5366</v>
      </c>
      <c r="B135" s="12" t="s">
        <v>5421</v>
      </c>
      <c r="C135" s="23"/>
      <c r="D135" s="22">
        <f>VLOOKUP(C135,Procenti!$Q$1:$R$169,2,FALSE)</f>
        <v>0</v>
      </c>
      <c r="E135" s="23"/>
      <c r="F135" s="22">
        <f>VLOOKUP(E135,Procenti!$Q$1:$R$169,2,FALSE)</f>
        <v>0</v>
      </c>
      <c r="G135" s="23"/>
      <c r="H135" s="22">
        <f>VLOOKUP(G135,Procenti!$Q$1:$R$169,2,FALSE)</f>
        <v>0</v>
      </c>
      <c r="I135" s="23"/>
      <c r="J135" s="22"/>
      <c r="K135" s="23"/>
      <c r="L135" s="16"/>
      <c r="M135" s="23"/>
      <c r="N135" s="16"/>
      <c r="P135" s="16"/>
      <c r="Q135" s="23"/>
      <c r="R135" s="16"/>
    </row>
    <row r="136" spans="1:18" ht="12.95" customHeight="1" x14ac:dyDescent="0.2">
      <c r="A136" s="28" t="s">
        <v>5367</v>
      </c>
      <c r="B136" s="13" t="s">
        <v>5386</v>
      </c>
      <c r="C136" s="23"/>
      <c r="D136" s="22">
        <f>VLOOKUP(C136,Procenti!$Q$1:$R$169,2,FALSE)</f>
        <v>0</v>
      </c>
      <c r="E136" s="23"/>
      <c r="F136" s="22">
        <f>VLOOKUP(E136,Procenti!$Q$1:$R$169,2,FALSE)</f>
        <v>0</v>
      </c>
      <c r="G136" s="23"/>
      <c r="H136" s="22">
        <f>VLOOKUP(G136,Procenti!$Q$1:$R$169,2,FALSE)</f>
        <v>0</v>
      </c>
      <c r="I136" s="23"/>
      <c r="J136" s="22"/>
    </row>
    <row r="137" spans="1:18" ht="14.1" customHeight="1" x14ac:dyDescent="0.2">
      <c r="A137" s="28" t="s">
        <v>5368</v>
      </c>
      <c r="B137" s="13" t="s">
        <v>5475</v>
      </c>
      <c r="C137" s="23"/>
      <c r="D137" s="22">
        <f>VLOOKUP(C137,Procenti!$Q$1:$R$169,2,FALSE)</f>
        <v>0</v>
      </c>
      <c r="E137" s="23"/>
      <c r="F137" s="22">
        <f>VLOOKUP(E137,Procenti!$Q$1:$R$169,2,FALSE)</f>
        <v>0</v>
      </c>
      <c r="G137" s="23"/>
      <c r="H137" s="22">
        <f>VLOOKUP(G137,Procenti!$Q$1:$R$169,2,FALSE)</f>
        <v>0</v>
      </c>
      <c r="I137" s="23"/>
      <c r="J137" s="22"/>
      <c r="K137" s="23"/>
      <c r="L137" s="16"/>
      <c r="M137" s="23"/>
      <c r="N137" s="16"/>
      <c r="P137" s="16"/>
      <c r="Q137" s="23"/>
      <c r="R137" s="16"/>
    </row>
    <row r="138" spans="1:18" ht="14.1" customHeight="1" x14ac:dyDescent="0.2">
      <c r="A138" s="28"/>
      <c r="B138" s="13"/>
      <c r="C138" s="23"/>
      <c r="D138" s="22"/>
      <c r="E138" s="23"/>
      <c r="F138" s="22"/>
      <c r="G138" s="23"/>
      <c r="H138" s="22"/>
      <c r="I138" s="23"/>
      <c r="J138" s="22"/>
      <c r="K138" s="23"/>
      <c r="L138" s="16"/>
      <c r="M138" s="23"/>
      <c r="N138" s="16"/>
      <c r="P138" s="16"/>
      <c r="Q138" s="23"/>
      <c r="R138" s="16"/>
    </row>
    <row r="139" spans="1:18" s="14" customFormat="1" ht="12.75" x14ac:dyDescent="0.2">
      <c r="A139" s="29" t="s">
        <v>5414</v>
      </c>
      <c r="B139" s="13"/>
      <c r="C139" s="23"/>
      <c r="D139" s="22"/>
      <c r="E139" s="23"/>
      <c r="F139" s="22"/>
      <c r="G139" s="23"/>
      <c r="H139" s="22"/>
      <c r="I139" s="23"/>
      <c r="J139" s="22"/>
      <c r="K139" s="26"/>
      <c r="L139" s="17"/>
      <c r="M139" s="27"/>
      <c r="N139" s="16"/>
      <c r="O139" s="26"/>
      <c r="P139" s="16"/>
      <c r="Q139" s="27"/>
      <c r="R139" s="16"/>
    </row>
    <row r="140" spans="1:18" s="14" customFormat="1" ht="12.75" x14ac:dyDescent="0.2">
      <c r="A140" s="29"/>
      <c r="B140" s="13"/>
      <c r="C140" s="56" t="s">
        <v>5457</v>
      </c>
      <c r="D140" s="56"/>
      <c r="E140" s="56" t="s">
        <v>5457</v>
      </c>
      <c r="F140" s="56"/>
      <c r="G140" s="56" t="s">
        <v>5457</v>
      </c>
      <c r="I140" s="56"/>
      <c r="K140" s="26"/>
      <c r="L140" s="17"/>
      <c r="M140" s="27"/>
      <c r="N140" s="16"/>
      <c r="O140" s="26"/>
      <c r="P140" s="16"/>
      <c r="Q140" s="27"/>
      <c r="R140" s="16"/>
    </row>
    <row r="141" spans="1:18" s="14" customFormat="1" ht="12.75" x14ac:dyDescent="0.2">
      <c r="A141" s="29"/>
      <c r="C141" s="15" t="s">
        <v>5458</v>
      </c>
      <c r="D141" s="22" t="s">
        <v>2410</v>
      </c>
      <c r="E141" s="15" t="s">
        <v>5458</v>
      </c>
      <c r="F141" s="22" t="s">
        <v>2410</v>
      </c>
      <c r="G141" s="15" t="s">
        <v>5458</v>
      </c>
      <c r="H141" s="22" t="s">
        <v>2410</v>
      </c>
      <c r="I141" s="15"/>
      <c r="J141" s="22"/>
      <c r="K141" s="26"/>
      <c r="L141" s="17"/>
      <c r="M141" s="27"/>
      <c r="N141" s="16"/>
      <c r="O141" s="26"/>
      <c r="P141" s="16"/>
      <c r="Q141" s="27"/>
      <c r="R141" s="16"/>
    </row>
    <row r="142" spans="1:18" s="14" customFormat="1" ht="12.75" x14ac:dyDescent="0.2">
      <c r="A142" s="28" t="s">
        <v>5370</v>
      </c>
      <c r="B142" s="19" t="s">
        <v>5521</v>
      </c>
      <c r="C142" s="23"/>
      <c r="D142" s="22">
        <f>VLOOKUP(C142,Procenti!$Q$1:$R$169,2,FALSE)</f>
        <v>0</v>
      </c>
      <c r="E142" s="23"/>
      <c r="F142" s="22">
        <f>VLOOKUP(E142,Procenti!$Q$1:$R$169,2,FALSE)</f>
        <v>0</v>
      </c>
      <c r="G142" s="23"/>
      <c r="H142" s="22">
        <f>VLOOKUP(G142,Procenti!$Q$1:$R$169,2,FALSE)</f>
        <v>0</v>
      </c>
      <c r="I142" s="23"/>
      <c r="J142" s="22"/>
      <c r="K142" s="26"/>
      <c r="L142" s="17"/>
      <c r="M142" s="27"/>
      <c r="N142" s="16"/>
      <c r="O142" s="26"/>
      <c r="P142" s="16"/>
      <c r="Q142" s="27"/>
      <c r="R142" s="16"/>
    </row>
    <row r="143" spans="1:18" s="14" customFormat="1" ht="12.75" x14ac:dyDescent="0.2">
      <c r="A143" s="28" t="s">
        <v>5389</v>
      </c>
      <c r="B143" s="12" t="s">
        <v>5487</v>
      </c>
      <c r="C143" s="23"/>
      <c r="D143" s="22">
        <f>VLOOKUP(C143,Procenti!$Q$1:$R$169,2,FALSE)</f>
        <v>0</v>
      </c>
      <c r="E143" s="23"/>
      <c r="F143" s="22">
        <f>VLOOKUP(E143,Procenti!$Q$1:$R$169,2,FALSE)</f>
        <v>0</v>
      </c>
      <c r="G143" s="23"/>
      <c r="H143" s="22">
        <f>VLOOKUP(G143,Procenti!$Q$1:$R$169,2,FALSE)</f>
        <v>0</v>
      </c>
      <c r="I143" s="23"/>
      <c r="J143" s="22"/>
      <c r="K143" s="26"/>
      <c r="L143" s="17"/>
      <c r="M143" s="27"/>
      <c r="N143" s="16"/>
      <c r="O143" s="26"/>
      <c r="P143" s="16"/>
      <c r="Q143" s="27"/>
      <c r="R143" s="16"/>
    </row>
    <row r="144" spans="1:18" s="14" customFormat="1" ht="12.75" x14ac:dyDescent="0.2">
      <c r="A144" s="28" t="s">
        <v>5422</v>
      </c>
      <c r="B144" s="19" t="s">
        <v>5395</v>
      </c>
      <c r="C144" s="23"/>
      <c r="D144" s="22">
        <f>VLOOKUP(C144,Procenti!$Q$1:$R$169,2,FALSE)</f>
        <v>0</v>
      </c>
      <c r="E144" s="23"/>
      <c r="F144" s="22">
        <f>VLOOKUP(E144,Procenti!$Q$1:$R$169,2,FALSE)</f>
        <v>0</v>
      </c>
      <c r="G144" s="23"/>
      <c r="H144" s="22">
        <f>VLOOKUP(G144,Procenti!$Q$1:$R$169,2,FALSE)</f>
        <v>0</v>
      </c>
      <c r="I144" s="23"/>
      <c r="J144" s="22"/>
      <c r="K144" s="26"/>
      <c r="L144" s="17"/>
      <c r="M144" s="27"/>
      <c r="N144" s="16"/>
      <c r="O144" s="26"/>
      <c r="P144" s="16"/>
      <c r="Q144" s="27"/>
      <c r="R144" s="16"/>
    </row>
    <row r="145" spans="1:18" s="14" customFormat="1" ht="12.75" x14ac:dyDescent="0.2">
      <c r="A145" s="28" t="s">
        <v>5423</v>
      </c>
      <c r="B145" s="29" t="s">
        <v>5405</v>
      </c>
      <c r="C145" s="23"/>
      <c r="D145" s="22">
        <f>VLOOKUP(C145,Procenti!$Q$1:$R$169,2,FALSE)</f>
        <v>0</v>
      </c>
      <c r="E145" s="23"/>
      <c r="F145" s="22">
        <f>VLOOKUP(E145,Procenti!$Q$1:$R$169,2,FALSE)</f>
        <v>0</v>
      </c>
      <c r="G145" s="23"/>
      <c r="H145" s="22">
        <f>VLOOKUP(G145,Procenti!$Q$1:$R$169,2,FALSE)</f>
        <v>0</v>
      </c>
      <c r="I145" s="23"/>
      <c r="J145" s="22"/>
      <c r="K145" s="26"/>
      <c r="L145" s="17"/>
      <c r="M145" s="27"/>
      <c r="N145" s="16"/>
      <c r="O145" s="26"/>
      <c r="P145" s="16"/>
      <c r="Q145" s="27"/>
      <c r="R145" s="16"/>
    </row>
    <row r="146" spans="1:18" s="14" customFormat="1" ht="12.75" x14ac:dyDescent="0.2">
      <c r="A146" s="28" t="s">
        <v>5424</v>
      </c>
      <c r="B146" s="29" t="s">
        <v>5406</v>
      </c>
      <c r="C146" s="23"/>
      <c r="D146" s="22">
        <f>VLOOKUP(C146,Procenti!$Q$1:$R$169,2,FALSE)</f>
        <v>0</v>
      </c>
      <c r="E146" s="23"/>
      <c r="F146" s="22">
        <f>VLOOKUP(E146,Procenti!$Q$1:$R$169,2,FALSE)</f>
        <v>0</v>
      </c>
      <c r="G146" s="23"/>
      <c r="H146" s="22">
        <f>VLOOKUP(G146,Procenti!$Q$1:$R$169,2,FALSE)</f>
        <v>0</v>
      </c>
      <c r="I146" s="23"/>
      <c r="J146" s="22"/>
      <c r="K146" s="26"/>
      <c r="L146" s="17"/>
      <c r="M146" s="27"/>
      <c r="N146" s="16"/>
      <c r="O146" s="26"/>
      <c r="P146" s="16"/>
      <c r="Q146" s="27"/>
      <c r="R146" s="16"/>
    </row>
    <row r="147" spans="1:18" s="14" customFormat="1" ht="12.75" x14ac:dyDescent="0.2">
      <c r="A147" s="28" t="s">
        <v>5425</v>
      </c>
      <c r="B147" s="29" t="s">
        <v>5407</v>
      </c>
      <c r="C147" s="23"/>
      <c r="D147" s="22">
        <f>VLOOKUP(C147,Procenti!$Q$1:$R$169,2,FALSE)</f>
        <v>0</v>
      </c>
      <c r="E147" s="23"/>
      <c r="F147" s="22">
        <f>VLOOKUP(E147,Procenti!$Q$1:$R$169,2,FALSE)</f>
        <v>0</v>
      </c>
      <c r="G147" s="23"/>
      <c r="H147" s="22">
        <f>VLOOKUP(G147,Procenti!$Q$1:$R$169,2,FALSE)</f>
        <v>0</v>
      </c>
      <c r="I147" s="23"/>
      <c r="J147" s="22"/>
      <c r="K147" s="26"/>
      <c r="L147" s="17"/>
      <c r="M147" s="27"/>
      <c r="N147" s="16"/>
      <c r="O147" s="26"/>
      <c r="P147" s="16"/>
      <c r="Q147" s="27"/>
      <c r="R147" s="16"/>
    </row>
    <row r="148" spans="1:18" s="14" customFormat="1" ht="12.75" x14ac:dyDescent="0.2">
      <c r="A148" s="28" t="s">
        <v>5453</v>
      </c>
      <c r="B148" s="29" t="s">
        <v>5408</v>
      </c>
      <c r="C148" s="23"/>
      <c r="D148" s="22">
        <f>VLOOKUP(C148,Procenti!$Q$1:$R$169,2,FALSE)</f>
        <v>0</v>
      </c>
      <c r="E148" s="23"/>
      <c r="F148" s="22">
        <f>VLOOKUP(E148,Procenti!$Q$1:$R$169,2,FALSE)</f>
        <v>0</v>
      </c>
      <c r="G148" s="23"/>
      <c r="H148" s="22">
        <f>VLOOKUP(G148,Procenti!$Q$1:$R$169,2,FALSE)</f>
        <v>0</v>
      </c>
      <c r="I148" s="23"/>
      <c r="J148" s="22"/>
      <c r="K148" s="26"/>
      <c r="L148" s="17"/>
      <c r="M148" s="27"/>
      <c r="N148" s="16"/>
      <c r="O148" s="26"/>
      <c r="P148" s="16"/>
      <c r="Q148" s="27"/>
      <c r="R148" s="16"/>
    </row>
    <row r="149" spans="1:18" ht="14.1" customHeight="1" x14ac:dyDescent="0.2">
      <c r="A149" s="28" t="s">
        <v>5455</v>
      </c>
      <c r="B149" s="29" t="s">
        <v>5409</v>
      </c>
      <c r="C149" s="23"/>
      <c r="D149" s="22">
        <f>VLOOKUP(C149,Procenti!$Q$1:$R$169,2,FALSE)</f>
        <v>0</v>
      </c>
      <c r="E149" s="23"/>
      <c r="F149" s="22">
        <f>VLOOKUP(E149,Procenti!$Q$1:$R$169,2,FALSE)</f>
        <v>0</v>
      </c>
      <c r="G149" s="23"/>
      <c r="H149" s="22">
        <f>VLOOKUP(G149,Procenti!$Q$1:$R$169,2,FALSE)</f>
        <v>0</v>
      </c>
      <c r="I149" s="23"/>
      <c r="J149" s="22"/>
    </row>
    <row r="150" spans="1:18" ht="14.1" customHeight="1" x14ac:dyDescent="0.2">
      <c r="A150" s="28" t="s">
        <v>5462</v>
      </c>
      <c r="B150" s="29" t="s">
        <v>5410</v>
      </c>
      <c r="C150" s="23"/>
      <c r="D150" s="22">
        <f>VLOOKUP(C150,Procenti!$Q$1:$R$169,2,FALSE)</f>
        <v>0</v>
      </c>
      <c r="E150" s="23"/>
      <c r="F150" s="22">
        <f>VLOOKUP(E150,Procenti!$Q$1:$R$169,2,FALSE)</f>
        <v>0</v>
      </c>
      <c r="G150" s="23"/>
      <c r="H150" s="22">
        <f>VLOOKUP(G150,Procenti!$Q$1:$R$169,2,FALSE)</f>
        <v>0</v>
      </c>
      <c r="I150" s="23"/>
      <c r="J150" s="22"/>
    </row>
    <row r="151" spans="1:18" ht="14.1" customHeight="1" x14ac:dyDescent="0.2">
      <c r="A151" s="28" t="s">
        <v>5463</v>
      </c>
      <c r="B151" s="29" t="s">
        <v>5411</v>
      </c>
      <c r="C151" s="23"/>
      <c r="D151" s="22">
        <f>VLOOKUP(C151,Procenti!$Q$1:$R$169,2,FALSE)</f>
        <v>0</v>
      </c>
      <c r="E151" s="23"/>
      <c r="F151" s="22">
        <f>VLOOKUP(E151,Procenti!$Q$1:$R$169,2,FALSE)</f>
        <v>0</v>
      </c>
      <c r="G151" s="23"/>
      <c r="H151" s="22">
        <f>VLOOKUP(G151,Procenti!$Q$1:$R$169,2,FALSE)</f>
        <v>0</v>
      </c>
      <c r="I151" s="23"/>
      <c r="J151" s="22"/>
    </row>
    <row r="152" spans="1:18" ht="14.1" customHeight="1" x14ac:dyDescent="0.2">
      <c r="A152" s="28" t="s">
        <v>5464</v>
      </c>
      <c r="B152" s="29" t="s">
        <v>5412</v>
      </c>
      <c r="C152" s="23"/>
      <c r="D152" s="22">
        <f>VLOOKUP(C152,Procenti!$Q$1:$R$169,2,FALSE)</f>
        <v>0</v>
      </c>
      <c r="E152" s="23"/>
      <c r="F152" s="22">
        <f>VLOOKUP(E152,Procenti!$Q$1:$R$169,2,FALSE)</f>
        <v>0</v>
      </c>
      <c r="G152" s="23"/>
      <c r="H152" s="22">
        <f>VLOOKUP(G152,Procenti!$Q$1:$R$169,2,FALSE)</f>
        <v>0</v>
      </c>
      <c r="I152" s="23"/>
      <c r="J152" s="22"/>
    </row>
    <row r="153" spans="1:18" ht="14.1" customHeight="1" x14ac:dyDescent="0.2">
      <c r="A153" s="28" t="s">
        <v>5465</v>
      </c>
      <c r="B153" s="19" t="s">
        <v>5413</v>
      </c>
      <c r="C153" s="23"/>
      <c r="D153" s="22">
        <f>VLOOKUP(C153,Procenti!$Q$1:$R$169,2,FALSE)</f>
        <v>0</v>
      </c>
      <c r="E153" s="23"/>
      <c r="F153" s="22">
        <f>VLOOKUP(E153,Procenti!$Q$1:$R$169,2,FALSE)</f>
        <v>0</v>
      </c>
      <c r="G153" s="23"/>
      <c r="H153" s="22">
        <f>VLOOKUP(G153,Procenti!$Q$1:$R$169,2,FALSE)</f>
        <v>0</v>
      </c>
      <c r="I153" s="23"/>
      <c r="J153" s="22"/>
    </row>
    <row r="154" spans="1:18" ht="14.1" customHeight="1" x14ac:dyDescent="0.2">
      <c r="A154" s="28"/>
      <c r="B154" s="19"/>
      <c r="C154" s="23"/>
      <c r="D154" s="22"/>
      <c r="E154" s="23"/>
      <c r="F154" s="22"/>
      <c r="G154" s="23"/>
      <c r="H154" s="22"/>
      <c r="I154" s="23"/>
      <c r="J154" s="22"/>
    </row>
    <row r="155" spans="1:18" ht="14.1" customHeight="1" x14ac:dyDescent="0.2">
      <c r="A155" s="28"/>
      <c r="B155" s="19"/>
      <c r="C155" s="11" t="s">
        <v>5457</v>
      </c>
      <c r="D155" s="14"/>
      <c r="E155" s="11" t="s">
        <v>5457</v>
      </c>
      <c r="F155" s="14"/>
      <c r="G155" s="11" t="s">
        <v>5478</v>
      </c>
      <c r="H155" s="22"/>
      <c r="I155" s="11"/>
      <c r="J155" s="22"/>
    </row>
    <row r="156" spans="1:18" ht="14.1" customHeight="1" x14ac:dyDescent="0.2">
      <c r="A156" s="28"/>
      <c r="B156" s="72" t="s">
        <v>5472</v>
      </c>
      <c r="C156" s="15" t="s">
        <v>5458</v>
      </c>
      <c r="D156" s="22" t="s">
        <v>2410</v>
      </c>
      <c r="E156" s="15" t="s">
        <v>5458</v>
      </c>
      <c r="F156" s="22" t="s">
        <v>2410</v>
      </c>
      <c r="G156" s="15" t="s">
        <v>5458</v>
      </c>
      <c r="H156" s="22" t="s">
        <v>2410</v>
      </c>
      <c r="I156" s="15"/>
      <c r="J156" s="22"/>
    </row>
    <row r="157" spans="1:18" ht="14.1" customHeight="1" x14ac:dyDescent="0.2">
      <c r="A157" s="28" t="s">
        <v>5466</v>
      </c>
      <c r="B157" s="19" t="s">
        <v>5459</v>
      </c>
      <c r="C157" s="23"/>
      <c r="D157" s="22">
        <f>VLOOKUP(C157,Procenti!$Q$1:$R$169,2,FALSE)</f>
        <v>0</v>
      </c>
      <c r="E157" s="23"/>
      <c r="F157" s="22">
        <f>VLOOKUP(E157,Procenti!$Q$1:$R$169,2,FALSE)</f>
        <v>0</v>
      </c>
      <c r="G157" s="23"/>
      <c r="H157" s="22">
        <f>VLOOKUP(G157,Procenti!$Q$1:$R$169,2,FALSE)</f>
        <v>0</v>
      </c>
      <c r="I157" s="23"/>
      <c r="J157" s="22"/>
    </row>
    <row r="158" spans="1:18" ht="14.1" customHeight="1" x14ac:dyDescent="0.2">
      <c r="A158" s="28" t="s">
        <v>5467</v>
      </c>
      <c r="B158" s="19" t="s">
        <v>4578</v>
      </c>
      <c r="C158" s="23"/>
      <c r="D158" s="22">
        <f>VLOOKUP(C158,Procenti!$Q$1:$R$169,2,FALSE)</f>
        <v>0</v>
      </c>
      <c r="E158" s="23"/>
      <c r="F158" s="22">
        <f>VLOOKUP(E158,Procenti!$Q$1:$R$169,2,FALSE)</f>
        <v>0</v>
      </c>
      <c r="G158" s="23"/>
      <c r="H158" s="22">
        <f>VLOOKUP(G158,Procenti!$Q$1:$R$169,2,FALSE)</f>
        <v>0</v>
      </c>
      <c r="I158" s="23"/>
      <c r="J158" s="22"/>
    </row>
    <row r="159" spans="1:18" ht="14.1" customHeight="1" x14ac:dyDescent="0.2">
      <c r="A159" s="28" t="s">
        <v>5468</v>
      </c>
      <c r="B159" s="19" t="s">
        <v>4585</v>
      </c>
      <c r="C159" s="23"/>
      <c r="D159" s="22">
        <f>VLOOKUP(C159,Procenti!$Q$1:$R$169,2,FALSE)</f>
        <v>0</v>
      </c>
      <c r="E159" s="23"/>
      <c r="F159" s="22">
        <f>VLOOKUP(E159,Procenti!$Q$1:$R$169,2,FALSE)</f>
        <v>0</v>
      </c>
      <c r="G159" s="23"/>
      <c r="H159" s="22">
        <f>VLOOKUP(G159,Procenti!$Q$1:$R$169,2,FALSE)</f>
        <v>0</v>
      </c>
      <c r="I159" s="23"/>
      <c r="J159" s="22"/>
    </row>
    <row r="160" spans="1:18" ht="14.1" customHeight="1" x14ac:dyDescent="0.2">
      <c r="A160" s="28" t="s">
        <v>5476</v>
      </c>
      <c r="B160" s="29" t="s">
        <v>5460</v>
      </c>
      <c r="C160" s="23"/>
      <c r="D160" s="22">
        <f>VLOOKUP(C160,Procenti!$Q$1:$R$169,2,FALSE)</f>
        <v>0</v>
      </c>
      <c r="E160" s="23"/>
      <c r="F160" s="22">
        <f>VLOOKUP(E160,Procenti!$Q$1:$R$169,2,FALSE)</f>
        <v>0</v>
      </c>
      <c r="G160" s="23"/>
      <c r="H160" s="22">
        <f>VLOOKUP(G160,Procenti!$Q$1:$R$169,2,FALSE)</f>
        <v>0</v>
      </c>
      <c r="I160" s="23"/>
      <c r="J160" s="22"/>
    </row>
    <row r="161" spans="1:18" ht="14.1" customHeight="1" x14ac:dyDescent="0.2">
      <c r="A161" s="28" t="s">
        <v>5491</v>
      </c>
      <c r="B161" s="29" t="s">
        <v>5461</v>
      </c>
      <c r="C161" s="23"/>
      <c r="D161" s="22">
        <f>VLOOKUP(C161,Procenti!$Q$1:$R$169,2,FALSE)</f>
        <v>0</v>
      </c>
      <c r="E161" s="23"/>
      <c r="F161" s="22">
        <f>VLOOKUP(E161,Procenti!$Q$1:$R$169,2,FALSE)</f>
        <v>0</v>
      </c>
      <c r="G161" s="23"/>
      <c r="H161" s="22">
        <f>VLOOKUP(G161,Procenti!$Q$1:$R$169,2,FALSE)</f>
        <v>0</v>
      </c>
      <c r="I161" s="23"/>
      <c r="J161" s="22"/>
    </row>
    <row r="162" spans="1:18" ht="14.1" customHeight="1" x14ac:dyDescent="0.2">
      <c r="A162" s="30" t="s">
        <v>5474</v>
      </c>
      <c r="B162" s="29" t="s">
        <v>5473</v>
      </c>
      <c r="C162" s="23"/>
      <c r="D162" s="22">
        <f>VLOOKUP(C162,Procenti!$Q$1:$R$169,2,FALSE)</f>
        <v>0</v>
      </c>
      <c r="E162" s="23"/>
      <c r="F162" s="22">
        <f>VLOOKUP(E162,Procenti!$Q$1:$R$169,2,FALSE)</f>
        <v>0</v>
      </c>
      <c r="G162" s="23"/>
      <c r="H162" s="22">
        <f>VLOOKUP(G162,Procenti!$Q$1:$R$169,2,FALSE)</f>
        <v>0</v>
      </c>
      <c r="I162" s="23"/>
      <c r="J162" s="22"/>
    </row>
    <row r="163" spans="1:18" ht="14.1" customHeight="1" x14ac:dyDescent="0.2">
      <c r="B163" s="29"/>
      <c r="D163" s="22"/>
      <c r="E163" s="23"/>
      <c r="F163" s="22"/>
      <c r="H163" s="22"/>
      <c r="J163" s="22"/>
    </row>
    <row r="164" spans="1:18" ht="14.1" customHeight="1" x14ac:dyDescent="0.2">
      <c r="B164" s="29"/>
      <c r="D164" s="22"/>
      <c r="E164" s="23"/>
      <c r="F164" s="22"/>
      <c r="H164" s="22"/>
      <c r="J164" s="22"/>
    </row>
    <row r="165" spans="1:18" ht="14.1" customHeight="1" x14ac:dyDescent="0.2">
      <c r="B165" s="29"/>
      <c r="D165" s="22"/>
      <c r="E165" s="23"/>
      <c r="F165" s="22"/>
      <c r="H165" s="22"/>
      <c r="J165" s="22"/>
    </row>
    <row r="166" spans="1:18" ht="14.1" customHeight="1" x14ac:dyDescent="0.2">
      <c r="B166" s="29"/>
      <c r="D166" s="22"/>
      <c r="E166" s="23"/>
      <c r="F166" s="22"/>
      <c r="H166" s="22"/>
      <c r="J166" s="22"/>
    </row>
    <row r="167" spans="1:18" ht="14.1" customHeight="1" x14ac:dyDescent="0.2">
      <c r="B167" s="29"/>
      <c r="D167" s="22"/>
      <c r="E167" s="23"/>
      <c r="F167" s="22"/>
      <c r="H167" s="22"/>
      <c r="J167" s="22"/>
    </row>
    <row r="168" spans="1:18" ht="14.1" customHeight="1" x14ac:dyDescent="0.2">
      <c r="B168" s="29"/>
      <c r="D168" s="22"/>
      <c r="E168" s="23"/>
      <c r="F168" s="22"/>
      <c r="H168" s="22"/>
      <c r="J168" s="22"/>
    </row>
    <row r="169" spans="1:18" ht="14.1" customHeight="1" x14ac:dyDescent="0.2">
      <c r="B169" s="29" t="s">
        <v>5479</v>
      </c>
      <c r="F169" s="45"/>
    </row>
    <row r="170" spans="1:18" ht="14.1" customHeight="1" x14ac:dyDescent="0.2">
      <c r="B170" s="95" t="s">
        <v>5477</v>
      </c>
      <c r="D170" s="30"/>
      <c r="F170" s="30"/>
      <c r="H170" s="30"/>
      <c r="J170" s="30"/>
    </row>
    <row r="171" spans="1:18" ht="14.1" customHeight="1" x14ac:dyDescent="0.2">
      <c r="B171" s="95"/>
      <c r="D171" s="30"/>
      <c r="F171" s="30"/>
      <c r="H171" s="30"/>
      <c r="J171" s="30"/>
    </row>
    <row r="172" spans="1:18" s="14" customFormat="1" ht="12.75" x14ac:dyDescent="0.2">
      <c r="B172" s="29"/>
      <c r="K172" s="26"/>
      <c r="L172" s="17"/>
      <c r="M172" s="27"/>
      <c r="N172" s="16"/>
      <c r="O172" s="26"/>
      <c r="P172" s="16"/>
      <c r="Q172" s="27"/>
      <c r="R172" s="16"/>
    </row>
    <row r="173" spans="1:18" s="14" customFormat="1" ht="12.75" x14ac:dyDescent="0.2">
      <c r="A173" s="31"/>
      <c r="B173" s="30"/>
      <c r="C173" s="56" t="s">
        <v>5522</v>
      </c>
      <c r="D173" s="56"/>
      <c r="E173" s="56" t="s">
        <v>5522</v>
      </c>
      <c r="F173" s="56"/>
      <c r="G173" s="56" t="s">
        <v>5522</v>
      </c>
      <c r="I173" s="56"/>
      <c r="K173" s="26"/>
      <c r="L173" s="17"/>
      <c r="M173" s="27"/>
      <c r="N173" s="16"/>
      <c r="O173" s="26"/>
      <c r="P173" s="16"/>
      <c r="Q173" s="27"/>
      <c r="R173" s="16"/>
    </row>
    <row r="174" spans="1:18" s="14" customFormat="1" ht="12.75" x14ac:dyDescent="0.2">
      <c r="A174" s="31"/>
      <c r="C174" s="15" t="s">
        <v>5458</v>
      </c>
      <c r="D174" s="22" t="s">
        <v>2410</v>
      </c>
      <c r="E174" s="15" t="s">
        <v>5458</v>
      </c>
      <c r="F174" s="22" t="s">
        <v>2410</v>
      </c>
      <c r="G174" s="15" t="s">
        <v>5458</v>
      </c>
      <c r="H174" s="22" t="s">
        <v>2410</v>
      </c>
      <c r="I174" s="15"/>
      <c r="J174" s="22"/>
      <c r="K174" s="26"/>
      <c r="L174" s="17"/>
      <c r="M174" s="27"/>
      <c r="N174" s="16"/>
      <c r="O174" s="26"/>
      <c r="P174" s="16"/>
      <c r="Q174" s="27"/>
      <c r="R174" s="16"/>
    </row>
    <row r="175" spans="1:18" s="14" customFormat="1" ht="12.75" x14ac:dyDescent="0.2">
      <c r="A175" s="31"/>
      <c r="C175" s="15"/>
      <c r="D175" s="22"/>
      <c r="E175" s="15"/>
      <c r="F175" s="22"/>
      <c r="G175" s="15"/>
      <c r="H175" s="22"/>
      <c r="I175" s="15"/>
      <c r="J175" s="22"/>
      <c r="K175" s="26"/>
      <c r="L175" s="17"/>
      <c r="M175" s="27"/>
      <c r="N175" s="16"/>
      <c r="O175" s="26"/>
      <c r="P175" s="16"/>
      <c r="Q175" s="27"/>
      <c r="R175" s="16"/>
    </row>
    <row r="176" spans="1:18" s="14" customFormat="1" ht="12.75" x14ac:dyDescent="0.2">
      <c r="A176" s="31">
        <v>120</v>
      </c>
      <c r="B176" s="68" t="s">
        <v>5435</v>
      </c>
      <c r="C176" s="15"/>
      <c r="D176" s="22">
        <f>VLOOKUP(C176,Procenti!$Q$1:$R$169,2,FALSE)</f>
        <v>0</v>
      </c>
      <c r="E176" s="15"/>
      <c r="F176" s="22">
        <f>VLOOKUP(E176,Procenti!$Q$1:$R$169,2,FALSE)</f>
        <v>0</v>
      </c>
      <c r="G176" s="15"/>
      <c r="H176" s="22">
        <f>VLOOKUP(G176,Procenti!$Q$1:$R$169,2,FALSE)</f>
        <v>0</v>
      </c>
      <c r="I176" s="15"/>
      <c r="J176" s="22"/>
      <c r="K176" s="26"/>
      <c r="L176" s="17"/>
      <c r="M176" s="27"/>
      <c r="N176" s="16"/>
      <c r="O176" s="26"/>
      <c r="P176" s="16"/>
      <c r="Q176" s="27"/>
      <c r="R176" s="16"/>
    </row>
    <row r="177" spans="1:18" s="14" customFormat="1" ht="12.75" x14ac:dyDescent="0.2">
      <c r="A177" s="31">
        <v>121</v>
      </c>
      <c r="B177" s="68" t="s">
        <v>5448</v>
      </c>
      <c r="C177" s="15"/>
      <c r="D177" s="22">
        <f>VLOOKUP(C177,Procenti!$Q$1:$R$169,2,FALSE)</f>
        <v>0</v>
      </c>
      <c r="E177" s="15"/>
      <c r="F177" s="22">
        <f>VLOOKUP(E177,Procenti!$Q$1:$R$169,2,FALSE)</f>
        <v>0</v>
      </c>
      <c r="G177" s="15"/>
      <c r="H177" s="22">
        <f>VLOOKUP(G177,Procenti!$Q$1:$R$169,2,FALSE)</f>
        <v>0</v>
      </c>
      <c r="I177" s="15"/>
      <c r="J177" s="22"/>
      <c r="K177" s="26"/>
      <c r="L177" s="17"/>
      <c r="M177" s="27"/>
      <c r="N177" s="16"/>
      <c r="O177" s="26"/>
      <c r="P177" s="16"/>
      <c r="Q177" s="27"/>
      <c r="R177" s="16"/>
    </row>
    <row r="178" spans="1:18" s="14" customFormat="1" ht="12.75" x14ac:dyDescent="0.2">
      <c r="A178" s="31">
        <v>122</v>
      </c>
      <c r="B178" s="68" t="s">
        <v>5449</v>
      </c>
      <c r="C178" s="15"/>
      <c r="D178" s="22">
        <f>VLOOKUP(C178,Procenti!$Q$1:$R$169,2,FALSE)</f>
        <v>0</v>
      </c>
      <c r="E178" s="15"/>
      <c r="F178" s="22">
        <f>VLOOKUP(E178,Procenti!$Q$1:$R$169,2,FALSE)</f>
        <v>0</v>
      </c>
      <c r="G178" s="15"/>
      <c r="H178" s="22">
        <f>VLOOKUP(G178,Procenti!$Q$1:$R$169,2,FALSE)</f>
        <v>0</v>
      </c>
      <c r="I178" s="15"/>
      <c r="J178" s="22"/>
      <c r="K178" s="26"/>
      <c r="L178" s="17"/>
      <c r="M178" s="27"/>
      <c r="N178" s="16"/>
      <c r="O178" s="26"/>
      <c r="P178" s="16"/>
      <c r="Q178" s="27"/>
      <c r="R178" s="16"/>
    </row>
    <row r="179" spans="1:18" s="14" customFormat="1" ht="12.75" x14ac:dyDescent="0.2">
      <c r="A179" s="31">
        <v>123</v>
      </c>
      <c r="B179" s="67" t="s">
        <v>5429</v>
      </c>
      <c r="C179" s="15"/>
      <c r="D179" s="22">
        <f>VLOOKUP(C179,Procenti!$Q$1:$R$169,2,FALSE)</f>
        <v>0</v>
      </c>
      <c r="E179" s="15"/>
      <c r="F179" s="22">
        <f>VLOOKUP(E179,Procenti!$Q$1:$R$169,2,FALSE)</f>
        <v>0</v>
      </c>
      <c r="G179" s="15"/>
      <c r="H179" s="22">
        <f>VLOOKUP(G179,Procenti!$Q$1:$R$169,2,FALSE)</f>
        <v>0</v>
      </c>
      <c r="I179" s="15"/>
      <c r="J179" s="22"/>
      <c r="K179" s="26"/>
      <c r="L179" s="17"/>
      <c r="M179" s="27"/>
      <c r="N179" s="16"/>
      <c r="O179" s="26"/>
      <c r="P179" s="16"/>
      <c r="Q179" s="27"/>
      <c r="R179" s="16"/>
    </row>
    <row r="180" spans="1:18" s="14" customFormat="1" ht="12.75" x14ac:dyDescent="0.2">
      <c r="A180" s="31">
        <v>124</v>
      </c>
      <c r="B180" s="67" t="s">
        <v>5430</v>
      </c>
      <c r="C180" s="15"/>
      <c r="D180" s="22">
        <f>VLOOKUP(C180,Procenti!$Q$1:$R$169,2,FALSE)</f>
        <v>0</v>
      </c>
      <c r="E180" s="15"/>
      <c r="F180" s="22">
        <f>VLOOKUP(E180,Procenti!$Q$1:$R$169,2,FALSE)</f>
        <v>0</v>
      </c>
      <c r="G180" s="15"/>
      <c r="H180" s="22">
        <f>VLOOKUP(G180,Procenti!$Q$1:$R$169,2,FALSE)</f>
        <v>0</v>
      </c>
      <c r="I180" s="15"/>
      <c r="J180" s="22"/>
      <c r="K180" s="26"/>
      <c r="L180" s="17"/>
      <c r="M180" s="27"/>
      <c r="N180" s="16"/>
      <c r="O180" s="26"/>
      <c r="P180" s="16"/>
      <c r="Q180" s="27"/>
      <c r="R180" s="16"/>
    </row>
    <row r="181" spans="1:18" s="14" customFormat="1" ht="12.75" x14ac:dyDescent="0.2">
      <c r="A181" s="31">
        <v>125</v>
      </c>
      <c r="B181" s="67" t="s">
        <v>5431</v>
      </c>
      <c r="C181" s="15"/>
      <c r="D181" s="22">
        <f>VLOOKUP(C181,Procenti!$Q$1:$R$169,2,FALSE)</f>
        <v>0</v>
      </c>
      <c r="E181" s="15"/>
      <c r="F181" s="22">
        <f>VLOOKUP(E181,Procenti!$Q$1:$R$169,2,FALSE)</f>
        <v>0</v>
      </c>
      <c r="G181" s="15"/>
      <c r="H181" s="22">
        <f>VLOOKUP(G181,Procenti!$Q$1:$R$169,2,FALSE)</f>
        <v>0</v>
      </c>
      <c r="I181" s="15"/>
      <c r="J181" s="22"/>
      <c r="K181" s="26"/>
      <c r="L181" s="17"/>
      <c r="M181" s="27"/>
      <c r="N181" s="16"/>
      <c r="O181" s="26"/>
      <c r="P181" s="16"/>
      <c r="Q181" s="27"/>
      <c r="R181" s="16"/>
    </row>
    <row r="182" spans="1:18" s="14" customFormat="1" ht="12.75" x14ac:dyDescent="0.2">
      <c r="A182" s="31">
        <v>126</v>
      </c>
      <c r="B182" s="68" t="s">
        <v>5432</v>
      </c>
      <c r="C182" s="15"/>
      <c r="D182" s="22">
        <f>VLOOKUP(C182,Procenti!$Q$1:$R$169,2,FALSE)</f>
        <v>0</v>
      </c>
      <c r="E182" s="15"/>
      <c r="F182" s="22">
        <f>VLOOKUP(E182,Procenti!$Q$1:$R$169,2,FALSE)</f>
        <v>0</v>
      </c>
      <c r="G182" s="15"/>
      <c r="H182" s="22">
        <f>VLOOKUP(G182,Procenti!$Q$1:$R$169,2,FALSE)</f>
        <v>0</v>
      </c>
      <c r="I182" s="15"/>
      <c r="J182" s="22"/>
      <c r="K182" s="26"/>
      <c r="L182" s="17"/>
      <c r="M182" s="27"/>
      <c r="N182" s="16"/>
      <c r="O182" s="26"/>
      <c r="P182" s="16"/>
      <c r="Q182" s="27"/>
      <c r="R182" s="16"/>
    </row>
    <row r="183" spans="1:18" s="14" customFormat="1" ht="12.75" x14ac:dyDescent="0.2">
      <c r="A183" s="31">
        <v>127</v>
      </c>
      <c r="B183" s="68" t="s">
        <v>5433</v>
      </c>
      <c r="C183" s="15"/>
      <c r="D183" s="22">
        <f>VLOOKUP(C183,Procenti!$Q$1:$R$169,2,FALSE)</f>
        <v>0</v>
      </c>
      <c r="E183" s="15"/>
      <c r="F183" s="22">
        <f>VLOOKUP(E183,Procenti!$Q$1:$R$169,2,FALSE)</f>
        <v>0</v>
      </c>
      <c r="G183" s="15"/>
      <c r="H183" s="22">
        <f>VLOOKUP(G183,Procenti!$Q$1:$R$169,2,FALSE)</f>
        <v>0</v>
      </c>
      <c r="I183" s="15"/>
      <c r="J183" s="22"/>
      <c r="K183" s="26"/>
      <c r="L183" s="17"/>
      <c r="M183" s="27"/>
      <c r="N183" s="16"/>
      <c r="O183" s="26"/>
      <c r="P183" s="16"/>
      <c r="Q183" s="27"/>
      <c r="R183" s="16"/>
    </row>
    <row r="184" spans="1:18" s="14" customFormat="1" ht="12.75" x14ac:dyDescent="0.2">
      <c r="A184" s="31">
        <v>128</v>
      </c>
      <c r="B184" s="68" t="s">
        <v>5445</v>
      </c>
      <c r="C184" s="15"/>
      <c r="D184" s="22">
        <f>VLOOKUP(C184,Procenti!$Q$1:$R$169,2,FALSE)</f>
        <v>0</v>
      </c>
      <c r="E184" s="15"/>
      <c r="F184" s="22">
        <f>VLOOKUP(E184,Procenti!$Q$1:$R$169,2,FALSE)</f>
        <v>0</v>
      </c>
      <c r="G184" s="15"/>
      <c r="H184" s="22">
        <f>VLOOKUP(G184,Procenti!$Q$1:$R$169,2,FALSE)</f>
        <v>0</v>
      </c>
      <c r="I184" s="15"/>
      <c r="J184" s="22"/>
      <c r="K184" s="26"/>
      <c r="L184" s="17"/>
      <c r="M184" s="27"/>
      <c r="N184" s="16"/>
      <c r="O184" s="26"/>
      <c r="P184" s="16"/>
      <c r="Q184" s="27"/>
      <c r="R184" s="16"/>
    </row>
    <row r="185" spans="1:18" s="14" customFormat="1" ht="12.75" x14ac:dyDescent="0.2">
      <c r="A185" s="31">
        <v>129</v>
      </c>
      <c r="B185" s="68" t="s">
        <v>5446</v>
      </c>
      <c r="C185" s="15"/>
      <c r="D185" s="22">
        <f>VLOOKUP(C185,Procenti!$Q$1:$R$169,2,FALSE)</f>
        <v>0</v>
      </c>
      <c r="E185" s="15"/>
      <c r="F185" s="22">
        <f>VLOOKUP(E185,Procenti!$Q$1:$R$169,2,FALSE)</f>
        <v>0</v>
      </c>
      <c r="G185" s="15"/>
      <c r="H185" s="22">
        <f>VLOOKUP(G185,Procenti!$Q$1:$R$169,2,FALSE)</f>
        <v>0</v>
      </c>
      <c r="I185" s="15"/>
      <c r="J185" s="22"/>
      <c r="K185" s="26"/>
      <c r="L185" s="17"/>
      <c r="M185" s="27"/>
      <c r="N185" s="16"/>
      <c r="O185" s="26"/>
      <c r="P185" s="16"/>
      <c r="Q185" s="27"/>
      <c r="R185" s="16"/>
    </row>
    <row r="186" spans="1:18" s="14" customFormat="1" ht="12.75" x14ac:dyDescent="0.2">
      <c r="A186" s="31">
        <v>130</v>
      </c>
      <c r="B186" s="68" t="s">
        <v>5434</v>
      </c>
      <c r="C186" s="15"/>
      <c r="D186" s="22">
        <f>VLOOKUP(C186,Procenti!$Q$1:$R$169,2,FALSE)</f>
        <v>0</v>
      </c>
      <c r="E186" s="15"/>
      <c r="F186" s="22">
        <f>VLOOKUP(E186,Procenti!$Q$1:$R$169,2,FALSE)</f>
        <v>0</v>
      </c>
      <c r="G186" s="15"/>
      <c r="H186" s="22">
        <f>VLOOKUP(G186,Procenti!$Q$1:$R$169,2,FALSE)</f>
        <v>0</v>
      </c>
      <c r="I186" s="15"/>
      <c r="J186" s="22"/>
      <c r="K186" s="26"/>
      <c r="L186" s="17"/>
      <c r="M186" s="27"/>
      <c r="N186" s="16"/>
      <c r="O186" s="26"/>
      <c r="P186" s="16"/>
      <c r="Q186" s="27"/>
      <c r="R186" s="16"/>
    </row>
    <row r="187" spans="1:18" s="14" customFormat="1" ht="12.75" x14ac:dyDescent="0.2">
      <c r="A187" s="31">
        <v>131</v>
      </c>
      <c r="B187" s="68" t="s">
        <v>5447</v>
      </c>
      <c r="C187" s="15"/>
      <c r="D187" s="22">
        <f>VLOOKUP(C187,Procenti!$Q$1:$R$169,2,FALSE)</f>
        <v>0</v>
      </c>
      <c r="E187" s="23"/>
      <c r="F187" s="22">
        <f>VLOOKUP(E187,Procenti!$Q$1:$R$169,2,FALSE)</f>
        <v>0</v>
      </c>
      <c r="G187" s="15"/>
      <c r="H187" s="22">
        <f>VLOOKUP(G187,Procenti!$Q$1:$R$169,2,FALSE)</f>
        <v>0</v>
      </c>
      <c r="I187" s="15"/>
      <c r="J187" s="22"/>
      <c r="K187" s="26"/>
      <c r="L187" s="17"/>
      <c r="M187" s="27"/>
      <c r="N187" s="16"/>
      <c r="O187" s="26"/>
      <c r="P187" s="16"/>
      <c r="Q187" s="27"/>
      <c r="R187" s="16"/>
    </row>
    <row r="188" spans="1:18" s="14" customFormat="1" ht="12.75" x14ac:dyDescent="0.2">
      <c r="A188" s="31">
        <v>132</v>
      </c>
      <c r="B188" s="13" t="s">
        <v>5428</v>
      </c>
      <c r="C188" s="15"/>
      <c r="D188" s="22">
        <f>VLOOKUP(C188,Procenti!$Q$1:$R$169,2,FALSE)</f>
        <v>0</v>
      </c>
      <c r="E188" s="23"/>
      <c r="F188" s="22">
        <f>VLOOKUP(E188,Procenti!$Q$1:$R$169,2,FALSE)</f>
        <v>0</v>
      </c>
      <c r="G188" s="15"/>
      <c r="H188" s="22">
        <f>VLOOKUP(G188,Procenti!$Q$1:$R$169,2,FALSE)</f>
        <v>0</v>
      </c>
      <c r="I188" s="15"/>
      <c r="J188" s="22"/>
      <c r="K188" s="26"/>
      <c r="L188" s="17"/>
      <c r="M188" s="27"/>
      <c r="N188" s="16"/>
      <c r="O188" s="26"/>
      <c r="P188" s="16"/>
      <c r="Q188" s="27"/>
      <c r="R188" s="16"/>
    </row>
    <row r="189" spans="1:18" s="14" customFormat="1" ht="12.75" x14ac:dyDescent="0.2">
      <c r="A189" s="31">
        <v>133</v>
      </c>
      <c r="B189" s="68" t="s">
        <v>5436</v>
      </c>
      <c r="C189" s="15"/>
      <c r="D189" s="22">
        <f>VLOOKUP(C189,Procenti!$Q$1:$R$169,2,FALSE)</f>
        <v>0</v>
      </c>
      <c r="E189" s="23"/>
      <c r="F189" s="22">
        <f>VLOOKUP(E189,Procenti!$Q$1:$R$169,2,FALSE)</f>
        <v>0</v>
      </c>
      <c r="G189" s="15"/>
      <c r="H189" s="22">
        <f>VLOOKUP(G189,Procenti!$Q$1:$R$169,2,FALSE)</f>
        <v>0</v>
      </c>
      <c r="I189" s="15"/>
      <c r="J189" s="22"/>
      <c r="K189" s="26"/>
      <c r="L189" s="17"/>
      <c r="M189" s="27"/>
      <c r="N189" s="16"/>
      <c r="O189" s="26"/>
      <c r="P189" s="16"/>
      <c r="Q189" s="27"/>
      <c r="R189" s="16"/>
    </row>
    <row r="190" spans="1:18" s="14" customFormat="1" ht="12.75" x14ac:dyDescent="0.2">
      <c r="A190" s="31">
        <v>134</v>
      </c>
      <c r="B190" s="68" t="s">
        <v>5437</v>
      </c>
      <c r="C190" s="15"/>
      <c r="D190" s="22">
        <f>VLOOKUP(C190,Procenti!$Q$1:$R$169,2,FALSE)</f>
        <v>0</v>
      </c>
      <c r="E190" s="23"/>
      <c r="F190" s="22">
        <f>VLOOKUP(E190,Procenti!$Q$1:$R$169,2,FALSE)</f>
        <v>0</v>
      </c>
      <c r="G190" s="15"/>
      <c r="H190" s="22">
        <f>VLOOKUP(G190,Procenti!$Q$1:$R$169,2,FALSE)</f>
        <v>0</v>
      </c>
      <c r="I190" s="15"/>
      <c r="J190" s="22"/>
      <c r="K190" s="26"/>
      <c r="L190" s="17"/>
      <c r="M190" s="27"/>
      <c r="N190" s="16"/>
      <c r="O190" s="26"/>
      <c r="P190" s="16"/>
      <c r="Q190" s="27"/>
      <c r="R190" s="16"/>
    </row>
    <row r="191" spans="1:18" s="14" customFormat="1" ht="12.75" x14ac:dyDescent="0.2">
      <c r="A191" s="31">
        <v>135</v>
      </c>
      <c r="B191" s="68" t="s">
        <v>5438</v>
      </c>
      <c r="C191" s="15"/>
      <c r="D191" s="22">
        <f>VLOOKUP(C191,Procenti!$Q$1:$R$169,2,FALSE)</f>
        <v>0</v>
      </c>
      <c r="E191" s="23"/>
      <c r="F191" s="22">
        <f>VLOOKUP(E191,Procenti!$Q$1:$R$169,2,FALSE)</f>
        <v>0</v>
      </c>
      <c r="G191" s="15"/>
      <c r="H191" s="22">
        <f>VLOOKUP(G191,Procenti!$Q$1:$R$169,2,FALSE)</f>
        <v>0</v>
      </c>
      <c r="I191" s="15"/>
      <c r="J191" s="22"/>
      <c r="K191" s="26"/>
      <c r="L191" s="17"/>
      <c r="M191" s="27"/>
      <c r="N191" s="16"/>
      <c r="O191" s="26"/>
      <c r="P191" s="16"/>
      <c r="Q191" s="27"/>
      <c r="R191" s="16"/>
    </row>
    <row r="192" spans="1:18" s="14" customFormat="1" ht="12.75" x14ac:dyDescent="0.2">
      <c r="A192" s="31">
        <v>136</v>
      </c>
      <c r="B192" s="68" t="s">
        <v>5439</v>
      </c>
      <c r="C192" s="15"/>
      <c r="D192" s="22">
        <f>VLOOKUP(C192,Procenti!$Q$1:$R$169,2,FALSE)</f>
        <v>0</v>
      </c>
      <c r="E192" s="23"/>
      <c r="F192" s="22">
        <f>VLOOKUP(E192,Procenti!$Q$1:$R$169,2,FALSE)</f>
        <v>0</v>
      </c>
      <c r="G192" s="15"/>
      <c r="H192" s="22">
        <f>VLOOKUP(G192,Procenti!$Q$1:$R$169,2,FALSE)</f>
        <v>0</v>
      </c>
      <c r="I192" s="15"/>
      <c r="J192" s="22"/>
      <c r="K192" s="26"/>
      <c r="L192" s="17"/>
      <c r="M192" s="27"/>
      <c r="N192" s="16"/>
      <c r="O192" s="26"/>
      <c r="P192" s="16"/>
      <c r="Q192" s="27"/>
      <c r="R192" s="16"/>
    </row>
    <row r="193" spans="1:18" s="14" customFormat="1" ht="12.75" x14ac:dyDescent="0.2">
      <c r="A193" s="31">
        <v>137</v>
      </c>
      <c r="B193" s="68" t="s">
        <v>5440</v>
      </c>
      <c r="C193" s="15"/>
      <c r="D193" s="22">
        <f>VLOOKUP(C193,Procenti!$Q$1:$R$169,2,FALSE)</f>
        <v>0</v>
      </c>
      <c r="E193" s="23"/>
      <c r="F193" s="22">
        <f>VLOOKUP(E193,Procenti!$Q$1:$R$169,2,FALSE)</f>
        <v>0</v>
      </c>
      <c r="G193" s="15"/>
      <c r="H193" s="22">
        <f>VLOOKUP(G193,Procenti!$Q$1:$R$169,2,FALSE)</f>
        <v>0</v>
      </c>
      <c r="I193" s="15"/>
      <c r="J193" s="22"/>
      <c r="K193" s="26"/>
      <c r="L193" s="17"/>
      <c r="M193" s="27"/>
      <c r="N193" s="16"/>
      <c r="O193" s="26"/>
      <c r="P193" s="16"/>
      <c r="Q193" s="27"/>
      <c r="R193" s="16"/>
    </row>
    <row r="194" spans="1:18" s="14" customFormat="1" ht="12.75" x14ac:dyDescent="0.2">
      <c r="A194" s="31">
        <v>138</v>
      </c>
      <c r="B194" s="68" t="s">
        <v>5441</v>
      </c>
      <c r="C194" s="15"/>
      <c r="D194" s="22">
        <f>VLOOKUP(C194,Procenti!$Q$1:$R$169,2,FALSE)</f>
        <v>0</v>
      </c>
      <c r="E194" s="23"/>
      <c r="F194" s="22">
        <f>VLOOKUP(E194,Procenti!$Q$1:$R$169,2,FALSE)</f>
        <v>0</v>
      </c>
      <c r="G194" s="15"/>
      <c r="H194" s="22">
        <f>VLOOKUP(G194,Procenti!$Q$1:$R$169,2,FALSE)</f>
        <v>0</v>
      </c>
      <c r="I194" s="15"/>
      <c r="J194" s="22"/>
      <c r="K194" s="26"/>
      <c r="L194" s="17"/>
      <c r="M194" s="27"/>
      <c r="N194" s="16"/>
      <c r="O194" s="26"/>
      <c r="P194" s="16"/>
      <c r="Q194" s="27"/>
      <c r="R194" s="16"/>
    </row>
    <row r="195" spans="1:18" s="14" customFormat="1" ht="12.75" x14ac:dyDescent="0.2">
      <c r="A195" s="31">
        <v>139</v>
      </c>
      <c r="B195" s="68" t="s">
        <v>5442</v>
      </c>
      <c r="C195" s="15"/>
      <c r="D195" s="22">
        <f>VLOOKUP(C195,Procenti!$Q$1:$R$169,2,FALSE)</f>
        <v>0</v>
      </c>
      <c r="E195" s="23"/>
      <c r="F195" s="22">
        <f>VLOOKUP(E195,Procenti!$Q$1:$R$169,2,FALSE)</f>
        <v>0</v>
      </c>
      <c r="G195" s="15"/>
      <c r="H195" s="22">
        <f>VLOOKUP(G195,Procenti!$Q$1:$R$169,2,FALSE)</f>
        <v>0</v>
      </c>
      <c r="I195" s="15"/>
      <c r="J195" s="22"/>
      <c r="K195" s="26"/>
      <c r="L195" s="17"/>
      <c r="M195" s="27"/>
      <c r="N195" s="16"/>
      <c r="O195" s="26"/>
      <c r="P195" s="16"/>
      <c r="Q195" s="27"/>
      <c r="R195" s="16"/>
    </row>
    <row r="196" spans="1:18" s="14" customFormat="1" ht="12.75" x14ac:dyDescent="0.2">
      <c r="A196" s="31">
        <v>140</v>
      </c>
      <c r="B196" s="68" t="s">
        <v>5443</v>
      </c>
      <c r="C196" s="15"/>
      <c r="D196" s="22">
        <f>VLOOKUP(C196,Procenti!$Q$1:$R$169,2,FALSE)</f>
        <v>0</v>
      </c>
      <c r="E196" s="23"/>
      <c r="F196" s="22">
        <f>VLOOKUP(E196,Procenti!$Q$1:$R$169,2,FALSE)</f>
        <v>0</v>
      </c>
      <c r="G196" s="15"/>
      <c r="H196" s="22">
        <f>VLOOKUP(G196,Procenti!$Q$1:$R$169,2,FALSE)</f>
        <v>0</v>
      </c>
      <c r="I196" s="15"/>
      <c r="J196" s="22"/>
      <c r="K196" s="26"/>
      <c r="L196" s="17"/>
      <c r="M196" s="27"/>
      <c r="N196" s="16"/>
      <c r="O196" s="26"/>
      <c r="P196" s="16"/>
      <c r="Q196" s="27"/>
      <c r="R196" s="16"/>
    </row>
    <row r="197" spans="1:18" s="14" customFormat="1" ht="12.75" x14ac:dyDescent="0.2">
      <c r="A197" s="31">
        <v>141</v>
      </c>
      <c r="B197" s="68" t="s">
        <v>5489</v>
      </c>
      <c r="C197" s="15"/>
      <c r="D197" s="22">
        <f>VLOOKUP(C197,Procenti!$Q$1:$R$169,2,FALSE)</f>
        <v>0</v>
      </c>
      <c r="E197" s="23"/>
      <c r="F197" s="22">
        <f>VLOOKUP(E197,Procenti!$Q$1:$R$169,2,FALSE)</f>
        <v>0</v>
      </c>
      <c r="G197" s="15"/>
      <c r="H197" s="22">
        <f>VLOOKUP(G197,Procenti!$Q$1:$R$169,2,FALSE)</f>
        <v>0</v>
      </c>
      <c r="I197" s="15"/>
      <c r="J197" s="22"/>
      <c r="K197" s="26"/>
      <c r="L197" s="17"/>
      <c r="M197" s="27"/>
      <c r="N197" s="16"/>
      <c r="O197" s="26"/>
      <c r="P197" s="16"/>
      <c r="Q197" s="27"/>
      <c r="R197" s="16"/>
    </row>
    <row r="198" spans="1:18" s="14" customFormat="1" ht="12.75" x14ac:dyDescent="0.2">
      <c r="A198" s="31">
        <v>142</v>
      </c>
      <c r="B198" s="68" t="s">
        <v>5488</v>
      </c>
      <c r="C198" s="15"/>
      <c r="D198" s="22">
        <f>VLOOKUP(C198,Procenti!$Q$1:$R$169,2,FALSE)</f>
        <v>0</v>
      </c>
      <c r="E198" s="23"/>
      <c r="F198" s="22">
        <f>VLOOKUP(E198,Procenti!$Q$1:$R$169,2,FALSE)</f>
        <v>0</v>
      </c>
      <c r="G198" s="15"/>
      <c r="H198" s="22">
        <f>VLOOKUP(G198,Procenti!$Q$1:$R$169,2,FALSE)</f>
        <v>0</v>
      </c>
      <c r="I198" s="15"/>
      <c r="J198" s="22"/>
      <c r="K198" s="26"/>
      <c r="L198" s="17"/>
      <c r="M198" s="27"/>
      <c r="N198" s="16"/>
      <c r="O198" s="26"/>
      <c r="P198" s="16"/>
      <c r="Q198" s="27"/>
      <c r="R198" s="16"/>
    </row>
    <row r="199" spans="1:18" s="14" customFormat="1" ht="12.75" x14ac:dyDescent="0.2">
      <c r="A199" s="31">
        <v>143</v>
      </c>
      <c r="B199" s="68" t="s">
        <v>5444</v>
      </c>
      <c r="C199" s="15"/>
      <c r="D199" s="22">
        <f>VLOOKUP(C199,Procenti!$Q$1:$R$169,2,FALSE)</f>
        <v>0</v>
      </c>
      <c r="E199" s="23"/>
      <c r="F199" s="22">
        <f>VLOOKUP(E199,Procenti!$Q$1:$R$169,2,FALSE)</f>
        <v>0</v>
      </c>
      <c r="G199" s="15"/>
      <c r="H199" s="22">
        <f>VLOOKUP(G199,Procenti!$Q$1:$R$169,2,FALSE)</f>
        <v>0</v>
      </c>
      <c r="I199" s="15"/>
      <c r="J199" s="22"/>
      <c r="K199" s="26"/>
      <c r="L199" s="17"/>
      <c r="M199" s="27"/>
      <c r="N199" s="16"/>
      <c r="O199" s="26"/>
      <c r="P199" s="16"/>
      <c r="Q199" s="27"/>
      <c r="R199" s="16"/>
    </row>
    <row r="200" spans="1:18" s="14" customFormat="1" ht="12.75" x14ac:dyDescent="0.2">
      <c r="A200" s="31">
        <v>144</v>
      </c>
      <c r="B200" s="68" t="s">
        <v>5492</v>
      </c>
      <c r="C200" s="15"/>
      <c r="D200" s="22">
        <f>VLOOKUP(C200,Procenti!$Q$1:$R$169,2,FALSE)</f>
        <v>0</v>
      </c>
      <c r="E200" s="23"/>
      <c r="F200" s="22">
        <f>VLOOKUP(E200,Procenti!$Q$1:$R$169,2,FALSE)</f>
        <v>0</v>
      </c>
      <c r="G200" s="15"/>
      <c r="H200" s="22">
        <f>VLOOKUP(G200,Procenti!$Q$1:$R$169,2,FALSE)</f>
        <v>0</v>
      </c>
      <c r="I200" s="15"/>
      <c r="J200" s="22"/>
      <c r="K200" s="26"/>
      <c r="L200" s="17"/>
      <c r="M200" s="27"/>
      <c r="N200" s="16"/>
      <c r="O200" s="26"/>
      <c r="P200" s="16"/>
      <c r="Q200" s="27"/>
      <c r="R200" s="16"/>
    </row>
    <row r="201" spans="1:18" s="14" customFormat="1" ht="12.75" x14ac:dyDescent="0.2">
      <c r="A201" s="31">
        <v>145</v>
      </c>
      <c r="B201" s="68" t="s">
        <v>5493</v>
      </c>
      <c r="C201" s="15"/>
      <c r="D201" s="22">
        <f>VLOOKUP(C201,Procenti!$Q$1:$R$169,2,FALSE)</f>
        <v>0</v>
      </c>
      <c r="E201" s="23"/>
      <c r="F201" s="22">
        <f>VLOOKUP(E201,Procenti!$Q$1:$R$169,2,FALSE)</f>
        <v>0</v>
      </c>
      <c r="G201" s="15"/>
      <c r="H201" s="22">
        <f>VLOOKUP(G201,Procenti!$Q$1:$R$169,2,FALSE)</f>
        <v>0</v>
      </c>
      <c r="I201" s="15"/>
      <c r="J201" s="22"/>
      <c r="K201" s="26"/>
      <c r="L201" s="17"/>
      <c r="M201" s="27"/>
      <c r="N201" s="16"/>
      <c r="O201" s="26"/>
      <c r="P201" s="16"/>
      <c r="Q201" s="27"/>
      <c r="R201" s="16"/>
    </row>
    <row r="202" spans="1:18" s="14" customFormat="1" ht="12.75" x14ac:dyDescent="0.2">
      <c r="A202" s="31">
        <v>146</v>
      </c>
      <c r="B202" s="68" t="s">
        <v>5523</v>
      </c>
      <c r="C202" s="15"/>
      <c r="D202" s="22">
        <f>VLOOKUP(C202,Procenti!$Q$1:$R$169,2,FALSE)</f>
        <v>0</v>
      </c>
      <c r="E202" s="23"/>
      <c r="F202" s="22">
        <f>VLOOKUP(E202,Procenti!$Q$1:$R$169,2,FALSE)</f>
        <v>0</v>
      </c>
      <c r="G202" s="15"/>
      <c r="H202" s="22">
        <f>VLOOKUP(G202,Procenti!$Q$1:$R$169,2,FALSE)</f>
        <v>0</v>
      </c>
      <c r="I202" s="15"/>
      <c r="J202" s="22"/>
      <c r="K202" s="26"/>
      <c r="L202" s="17"/>
      <c r="M202" s="27"/>
      <c r="N202" s="16"/>
      <c r="O202" s="26"/>
      <c r="P202" s="16"/>
      <c r="Q202" s="27"/>
      <c r="R202" s="16"/>
    </row>
    <row r="203" spans="1:18" s="14" customFormat="1" ht="12.75" x14ac:dyDescent="0.2">
      <c r="A203" s="77" t="s">
        <v>5544</v>
      </c>
      <c r="B203" s="11" t="s">
        <v>5545</v>
      </c>
      <c r="C203" s="15"/>
      <c r="D203" s="22" t="s">
        <v>2410</v>
      </c>
      <c r="E203" s="15"/>
      <c r="F203" s="22" t="s">
        <v>2410</v>
      </c>
      <c r="G203" s="15"/>
      <c r="H203" s="22" t="s">
        <v>2410</v>
      </c>
      <c r="I203" s="15"/>
      <c r="J203" s="22"/>
      <c r="K203" s="26"/>
      <c r="L203" s="17"/>
      <c r="M203" s="27"/>
      <c r="N203" s="16"/>
      <c r="O203" s="26"/>
      <c r="P203" s="16"/>
      <c r="Q203" s="27"/>
      <c r="R203" s="16"/>
    </row>
    <row r="204" spans="1:18" s="14" customFormat="1" ht="12.75" x14ac:dyDescent="0.2">
      <c r="A204" s="31" t="s">
        <v>5552</v>
      </c>
      <c r="B204" s="19" t="s">
        <v>5546</v>
      </c>
      <c r="C204" s="15"/>
      <c r="D204" s="22">
        <f>VLOOKUP(C204,Procenti!$Q$1:$R$169,2,FALSE)</f>
        <v>0</v>
      </c>
      <c r="E204" s="23"/>
      <c r="F204" s="22">
        <f>VLOOKUP(E204,Procenti!$Q$1:$R$169,2,FALSE)</f>
        <v>0</v>
      </c>
      <c r="G204" s="15"/>
      <c r="H204" s="22">
        <f>VLOOKUP(G204,Procenti!$Q$1:$R$169,2,FALSE)</f>
        <v>0</v>
      </c>
      <c r="I204" s="15"/>
      <c r="J204" s="22"/>
      <c r="K204" s="26"/>
      <c r="L204" s="17"/>
      <c r="M204" s="27"/>
      <c r="N204" s="16"/>
      <c r="O204" s="26"/>
      <c r="P204" s="16"/>
      <c r="Q204" s="27"/>
      <c r="R204" s="16"/>
    </row>
    <row r="205" spans="1:18" s="14" customFormat="1" ht="12.75" x14ac:dyDescent="0.2">
      <c r="A205" s="31" t="s">
        <v>5552</v>
      </c>
      <c r="B205" s="19" t="s">
        <v>5547</v>
      </c>
      <c r="C205" s="15"/>
      <c r="D205" s="22">
        <f>VLOOKUP(C205,Procenti!$Q$1:$R$169,2,FALSE)</f>
        <v>0</v>
      </c>
      <c r="E205" s="23"/>
      <c r="F205" s="22">
        <f>VLOOKUP(E205,Procenti!$Q$1:$R$169,2,FALSE)</f>
        <v>0</v>
      </c>
      <c r="G205" s="15"/>
      <c r="H205" s="22">
        <f>VLOOKUP(G205,Procenti!$Q$1:$R$169,2,FALSE)</f>
        <v>0</v>
      </c>
      <c r="I205" s="15"/>
      <c r="J205" s="22"/>
      <c r="K205" s="26"/>
      <c r="L205" s="17"/>
      <c r="M205" s="27"/>
      <c r="N205" s="16"/>
      <c r="O205" s="26"/>
      <c r="P205" s="16"/>
      <c r="Q205" s="27"/>
      <c r="R205" s="16"/>
    </row>
    <row r="206" spans="1:18" s="14" customFormat="1" ht="12.75" x14ac:dyDescent="0.2">
      <c r="A206" s="31" t="s">
        <v>5553</v>
      </c>
      <c r="B206" s="19" t="s">
        <v>5548</v>
      </c>
      <c r="C206" s="15"/>
      <c r="D206" s="22">
        <f>VLOOKUP(C206,Procenti!$Q$1:$R$169,2,FALSE)</f>
        <v>0</v>
      </c>
      <c r="E206" s="23"/>
      <c r="F206" s="22">
        <f>VLOOKUP(E206,Procenti!$Q$1:$R$169,2,FALSE)</f>
        <v>0</v>
      </c>
      <c r="G206" s="15"/>
      <c r="H206" s="22">
        <f>VLOOKUP(G206,Procenti!$Q$1:$R$169,2,FALSE)</f>
        <v>0</v>
      </c>
      <c r="I206" s="15"/>
      <c r="J206" s="22"/>
      <c r="K206" s="26"/>
      <c r="L206" s="17"/>
      <c r="M206" s="27"/>
      <c r="N206" s="16"/>
      <c r="O206" s="26"/>
      <c r="P206" s="16"/>
      <c r="Q206" s="27"/>
      <c r="R206" s="16"/>
    </row>
    <row r="207" spans="1:18" s="14" customFormat="1" ht="12.75" x14ac:dyDescent="0.2">
      <c r="A207" s="31" t="s">
        <v>5553</v>
      </c>
      <c r="B207" s="11" t="s">
        <v>5549</v>
      </c>
      <c r="C207" s="24"/>
      <c r="D207" s="16">
        <f>VLOOKUP(C207,Procenti!$Q$1:$R$169,2,FALSE)</f>
        <v>0</v>
      </c>
      <c r="E207" s="27"/>
      <c r="F207" s="16">
        <f>VLOOKUP(E207,Procenti!$Q$1:$R$169,2,FALSE)</f>
        <v>0</v>
      </c>
      <c r="G207" s="24"/>
      <c r="H207" s="16">
        <f>VLOOKUP(G207,Procenti!$Q$1:$R$169,2,FALSE)</f>
        <v>0</v>
      </c>
      <c r="I207" s="24"/>
      <c r="J207" s="16"/>
      <c r="K207" s="26"/>
      <c r="L207" s="17"/>
      <c r="M207" s="27"/>
      <c r="N207" s="16"/>
      <c r="O207" s="26"/>
      <c r="P207" s="16"/>
      <c r="Q207" s="27"/>
      <c r="R207" s="16"/>
    </row>
    <row r="208" spans="1:18" s="14" customFormat="1" ht="12.75" x14ac:dyDescent="0.2">
      <c r="A208" s="31" t="s">
        <v>5553</v>
      </c>
      <c r="B208" s="19" t="s">
        <v>5550</v>
      </c>
      <c r="C208" s="15"/>
      <c r="D208" s="22">
        <f>VLOOKUP(C208,Procenti!$Q$1:$R$169,2,FALSE)</f>
        <v>0</v>
      </c>
      <c r="E208" s="23"/>
      <c r="F208" s="22">
        <f>VLOOKUP(E208,Procenti!$Q$1:$R$169,2,FALSE)</f>
        <v>0</v>
      </c>
      <c r="G208" s="15"/>
      <c r="H208" s="22">
        <f>VLOOKUP(G208,Procenti!$Q$1:$R$169,2,FALSE)</f>
        <v>0</v>
      </c>
      <c r="I208" s="15"/>
      <c r="J208" s="22"/>
      <c r="K208" s="26"/>
      <c r="L208" s="17"/>
      <c r="M208" s="27"/>
      <c r="N208" s="16"/>
      <c r="O208" s="26"/>
      <c r="P208" s="16"/>
      <c r="Q208" s="27"/>
      <c r="R208" s="16"/>
    </row>
    <row r="209" spans="1:18" s="14" customFormat="1" ht="12.75" x14ac:dyDescent="0.2">
      <c r="A209" s="31" t="s">
        <v>5553</v>
      </c>
      <c r="B209" s="11" t="s">
        <v>5551</v>
      </c>
      <c r="C209" s="24"/>
      <c r="D209" s="16">
        <f>VLOOKUP(C209,Procenti!$Q$1:$R$169,2,FALSE)</f>
        <v>0</v>
      </c>
      <c r="E209" s="27"/>
      <c r="F209" s="16">
        <f>VLOOKUP(E209,Procenti!$Q$1:$R$169,2,FALSE)</f>
        <v>0</v>
      </c>
      <c r="G209" s="24"/>
      <c r="H209" s="16">
        <f>VLOOKUP(G209,Procenti!$Q$1:$R$169,2,FALSE)</f>
        <v>0</v>
      </c>
      <c r="I209" s="24"/>
      <c r="J209" s="16"/>
      <c r="K209" s="26"/>
      <c r="L209" s="17"/>
      <c r="M209" s="27"/>
      <c r="N209" s="16"/>
      <c r="O209" s="26"/>
      <c r="P209" s="16"/>
      <c r="Q209" s="27"/>
      <c r="R209" s="16"/>
    </row>
    <row r="210" spans="1:18" s="14" customFormat="1" ht="12.75" x14ac:dyDescent="0.2">
      <c r="A210" s="31"/>
      <c r="B210" s="97"/>
      <c r="C210" s="15"/>
      <c r="D210" s="22"/>
      <c r="E210" s="23"/>
      <c r="F210" s="22"/>
      <c r="G210" s="15"/>
      <c r="H210" s="22"/>
      <c r="I210" s="15"/>
      <c r="J210" s="22"/>
      <c r="K210" s="26"/>
      <c r="L210" s="17"/>
      <c r="M210" s="27"/>
      <c r="N210" s="16"/>
      <c r="O210" s="26"/>
      <c r="P210" s="16"/>
      <c r="Q210" s="27"/>
      <c r="R210" s="16"/>
    </row>
    <row r="211" spans="1:18" s="14" customFormat="1" ht="12.75" x14ac:dyDescent="0.2">
      <c r="A211" s="31"/>
      <c r="B211" s="97" t="s">
        <v>5523</v>
      </c>
      <c r="C211" s="15"/>
      <c r="D211" s="22"/>
      <c r="E211" s="23"/>
      <c r="F211" s="22"/>
      <c r="G211" s="15"/>
      <c r="H211" s="22"/>
      <c r="I211" s="15"/>
      <c r="J211" s="22"/>
      <c r="K211" s="26"/>
      <c r="L211" s="17"/>
      <c r="M211" s="27"/>
      <c r="N211" s="16"/>
      <c r="O211" s="26"/>
      <c r="P211" s="16"/>
      <c r="Q211" s="27"/>
      <c r="R211" s="16"/>
    </row>
    <row r="212" spans="1:18" s="14" customFormat="1" ht="12.75" x14ac:dyDescent="0.2">
      <c r="A212" s="31"/>
      <c r="B212" s="97" t="s">
        <v>5524</v>
      </c>
      <c r="C212" s="15"/>
      <c r="D212" s="22"/>
      <c r="E212" s="23"/>
      <c r="F212" s="22"/>
      <c r="G212" s="15"/>
      <c r="H212" s="22"/>
      <c r="I212" s="15"/>
      <c r="J212" s="22"/>
      <c r="K212" s="26"/>
      <c r="L212" s="17"/>
      <c r="M212" s="27"/>
      <c r="N212" s="16"/>
      <c r="O212" s="26"/>
      <c r="P212" s="16"/>
      <c r="Q212" s="27"/>
      <c r="R212" s="16"/>
    </row>
    <row r="213" spans="1:18" s="14" customFormat="1" ht="12.75" x14ac:dyDescent="0.2">
      <c r="A213" s="31"/>
      <c r="B213" s="97" t="s">
        <v>5529</v>
      </c>
      <c r="C213" s="15" t="s">
        <v>5528</v>
      </c>
      <c r="D213" s="22"/>
      <c r="E213" s="23"/>
      <c r="F213" s="22"/>
      <c r="G213" s="15" t="s">
        <v>5528</v>
      </c>
      <c r="H213" s="22"/>
      <c r="I213" s="15"/>
      <c r="J213" s="22"/>
      <c r="K213" s="26"/>
      <c r="L213" s="17"/>
      <c r="M213" s="27"/>
      <c r="N213" s="16"/>
      <c r="O213" s="26"/>
      <c r="P213" s="16"/>
      <c r="Q213" s="27"/>
      <c r="R213" s="16"/>
    </row>
    <row r="214" spans="1:18" s="14" customFormat="1" ht="12.75" x14ac:dyDescent="0.2">
      <c r="A214" s="31"/>
      <c r="B214" s="97" t="s">
        <v>5525</v>
      </c>
      <c r="C214" s="15"/>
      <c r="D214" s="22">
        <f>VLOOKUP(C214,Procenti!$Q$1:$R$169,2,FALSE)</f>
        <v>0</v>
      </c>
      <c r="E214" s="23"/>
      <c r="F214" s="22"/>
      <c r="G214" s="15"/>
      <c r="H214" s="22">
        <f>VLOOKUP(G214,Procenti!$Q$1:$R$169,2,FALSE)</f>
        <v>0</v>
      </c>
      <c r="I214" s="15"/>
      <c r="J214" s="22"/>
      <c r="K214" s="26"/>
      <c r="L214" s="17"/>
      <c r="M214" s="27"/>
      <c r="N214" s="16"/>
      <c r="O214" s="26"/>
      <c r="P214" s="16"/>
      <c r="Q214" s="27"/>
      <c r="R214" s="16"/>
    </row>
    <row r="215" spans="1:18" s="14" customFormat="1" ht="12.75" x14ac:dyDescent="0.2">
      <c r="A215" s="31"/>
      <c r="B215" s="68" t="s">
        <v>5530</v>
      </c>
      <c r="C215" s="15"/>
      <c r="D215" s="22">
        <f>VLOOKUP(C215,Procenti!$Q$1:$R$169,2,FALSE)</f>
        <v>0</v>
      </c>
      <c r="E215" s="23"/>
      <c r="F215" s="22"/>
      <c r="G215" s="15"/>
      <c r="H215" s="22">
        <f>VLOOKUP(G215,Procenti!$Q$1:$R$169,2,FALSE)</f>
        <v>0</v>
      </c>
      <c r="I215" s="15"/>
      <c r="J215" s="22"/>
      <c r="K215" s="26"/>
      <c r="L215" s="17"/>
      <c r="M215" s="27"/>
      <c r="N215" s="16"/>
      <c r="O215" s="26"/>
      <c r="P215" s="16"/>
      <c r="Q215" s="27"/>
      <c r="R215" s="16"/>
    </row>
    <row r="216" spans="1:18" s="14" customFormat="1" ht="12.75" x14ac:dyDescent="0.2">
      <c r="A216" s="31"/>
      <c r="B216" s="68" t="s">
        <v>5531</v>
      </c>
      <c r="C216" s="15"/>
      <c r="D216" s="22">
        <f>VLOOKUP(C216,Procenti!$Q$1:$R$169,2,FALSE)</f>
        <v>0</v>
      </c>
      <c r="E216" s="23"/>
      <c r="F216" s="22"/>
      <c r="G216" s="15"/>
      <c r="H216" s="22">
        <f>VLOOKUP(G216,Procenti!$Q$1:$R$169,2,FALSE)</f>
        <v>0</v>
      </c>
      <c r="I216" s="15"/>
      <c r="J216" s="22"/>
      <c r="K216" s="26"/>
      <c r="L216" s="17"/>
      <c r="M216" s="27"/>
      <c r="N216" s="16"/>
      <c r="O216" s="26"/>
      <c r="P216" s="16"/>
      <c r="Q216" s="27"/>
      <c r="R216" s="16"/>
    </row>
    <row r="217" spans="1:18" s="14" customFormat="1" ht="12.75" x14ac:dyDescent="0.2">
      <c r="A217" s="31"/>
      <c r="B217" s="68" t="s">
        <v>5532</v>
      </c>
      <c r="C217" s="15"/>
      <c r="D217" s="22">
        <f>VLOOKUP(C217,Procenti!$Q$1:$R$169,2,FALSE)</f>
        <v>0</v>
      </c>
      <c r="E217" s="23"/>
      <c r="F217" s="22"/>
      <c r="G217" s="15"/>
      <c r="H217" s="22">
        <f>VLOOKUP(G217,Procenti!$Q$1:$R$169,2,FALSE)</f>
        <v>0</v>
      </c>
      <c r="I217" s="15"/>
      <c r="J217" s="22"/>
      <c r="K217" s="26"/>
      <c r="L217" s="17"/>
      <c r="M217" s="27"/>
      <c r="N217" s="16"/>
      <c r="O217" s="26"/>
      <c r="P217" s="16"/>
      <c r="Q217" s="27"/>
      <c r="R217" s="16"/>
    </row>
    <row r="218" spans="1:18" s="14" customFormat="1" ht="12.75" x14ac:dyDescent="0.2">
      <c r="A218" s="31"/>
      <c r="B218" s="68" t="s">
        <v>5533</v>
      </c>
      <c r="C218" s="15"/>
      <c r="D218" s="22">
        <f>VLOOKUP(C218,Procenti!$Q$1:$R$169,2,FALSE)</f>
        <v>0</v>
      </c>
      <c r="E218" s="23"/>
      <c r="F218" s="22"/>
      <c r="G218" s="15"/>
      <c r="H218" s="22">
        <f>VLOOKUP(G218,Procenti!$Q$1:$R$169,2,FALSE)</f>
        <v>0</v>
      </c>
      <c r="I218" s="15"/>
      <c r="J218" s="22"/>
      <c r="K218" s="26"/>
      <c r="L218" s="17"/>
      <c r="M218" s="27"/>
      <c r="N218" s="16"/>
      <c r="O218" s="26"/>
      <c r="P218" s="16"/>
      <c r="Q218" s="27"/>
      <c r="R218" s="16"/>
    </row>
    <row r="219" spans="1:18" s="14" customFormat="1" ht="12.75" x14ac:dyDescent="0.2">
      <c r="A219" s="31"/>
      <c r="B219" s="68" t="s">
        <v>5534</v>
      </c>
      <c r="C219" s="15"/>
      <c r="D219" s="22">
        <f>VLOOKUP(C219,Procenti!$Q$1:$R$169,2,FALSE)</f>
        <v>0</v>
      </c>
      <c r="E219" s="23"/>
      <c r="F219" s="22"/>
      <c r="G219" s="15"/>
      <c r="H219" s="22">
        <f>VLOOKUP(G219,Procenti!$Q$1:$R$169,2,FALSE)</f>
        <v>0</v>
      </c>
      <c r="I219" s="15"/>
      <c r="J219" s="22"/>
      <c r="K219" s="26"/>
      <c r="L219" s="17"/>
      <c r="M219" s="27"/>
      <c r="N219" s="16"/>
      <c r="O219" s="26"/>
      <c r="P219" s="16"/>
      <c r="Q219" s="27"/>
      <c r="R219" s="16"/>
    </row>
    <row r="220" spans="1:18" s="14" customFormat="1" ht="12.75" x14ac:dyDescent="0.2">
      <c r="A220" s="31"/>
      <c r="B220" s="68" t="s">
        <v>5535</v>
      </c>
      <c r="C220" s="15"/>
      <c r="D220" s="22">
        <f>VLOOKUP(C220,Procenti!$Q$1:$R$169,2,FALSE)</f>
        <v>0</v>
      </c>
      <c r="E220" s="23"/>
      <c r="F220" s="22"/>
      <c r="G220" s="15"/>
      <c r="H220" s="22">
        <f>VLOOKUP(G220,Procenti!$Q$1:$R$169,2,FALSE)</f>
        <v>0</v>
      </c>
      <c r="I220" s="15"/>
      <c r="J220" s="22"/>
      <c r="K220" s="26"/>
      <c r="L220" s="17"/>
      <c r="M220" s="27"/>
      <c r="N220" s="16"/>
      <c r="O220" s="26"/>
      <c r="P220" s="16"/>
      <c r="Q220" s="27"/>
      <c r="R220" s="16"/>
    </row>
    <row r="221" spans="1:18" s="14" customFormat="1" ht="12.75" x14ac:dyDescent="0.2">
      <c r="A221" s="31"/>
      <c r="B221" s="68" t="s">
        <v>5536</v>
      </c>
      <c r="C221" s="15"/>
      <c r="D221" s="22">
        <f>VLOOKUP(C221,Procenti!$Q$1:$R$169,2,FALSE)</f>
        <v>0</v>
      </c>
      <c r="E221" s="23"/>
      <c r="F221" s="22"/>
      <c r="G221" s="15"/>
      <c r="H221" s="22">
        <f>VLOOKUP(G221,Procenti!$Q$1:$R$169,2,FALSE)</f>
        <v>0</v>
      </c>
      <c r="I221" s="15"/>
      <c r="J221" s="22"/>
      <c r="K221" s="26"/>
      <c r="L221" s="17"/>
      <c r="M221" s="27"/>
      <c r="N221" s="16"/>
      <c r="O221" s="26"/>
      <c r="P221" s="16"/>
      <c r="Q221" s="27"/>
      <c r="R221" s="16"/>
    </row>
    <row r="222" spans="1:18" s="14" customFormat="1" ht="12.75" x14ac:dyDescent="0.2">
      <c r="A222" s="31"/>
      <c r="B222" s="68" t="s">
        <v>5537</v>
      </c>
      <c r="C222" s="15"/>
      <c r="D222" s="22">
        <f>VLOOKUP(C222,Procenti!$Q$1:$R$169,2,FALSE)</f>
        <v>0</v>
      </c>
      <c r="E222" s="23"/>
      <c r="F222" s="22"/>
      <c r="G222" s="15"/>
      <c r="H222" s="22">
        <f>VLOOKUP(G222,Procenti!$Q$1:$R$169,2,FALSE)</f>
        <v>0</v>
      </c>
      <c r="I222" s="15"/>
      <c r="J222" s="22"/>
      <c r="K222" s="26"/>
      <c r="L222" s="17"/>
      <c r="M222" s="27"/>
      <c r="N222" s="16"/>
      <c r="O222" s="26"/>
      <c r="P222" s="16"/>
      <c r="Q222" s="27"/>
      <c r="R222" s="16"/>
    </row>
    <row r="223" spans="1:18" s="14" customFormat="1" ht="12.75" x14ac:dyDescent="0.2">
      <c r="A223" s="31"/>
      <c r="B223" s="68" t="s">
        <v>5538</v>
      </c>
      <c r="C223" s="15"/>
      <c r="D223" s="22">
        <f>VLOOKUP(C223,Procenti!$Q$1:$R$169,2,FALSE)</f>
        <v>0</v>
      </c>
      <c r="E223" s="23"/>
      <c r="F223" s="22"/>
      <c r="G223" s="15"/>
      <c r="H223" s="22">
        <f>VLOOKUP(G223,Procenti!$Q$1:$R$169,2,FALSE)</f>
        <v>0</v>
      </c>
      <c r="I223" s="15"/>
      <c r="J223" s="22"/>
      <c r="K223" s="26"/>
      <c r="L223" s="17"/>
      <c r="M223" s="27"/>
      <c r="N223" s="16"/>
      <c r="O223" s="26"/>
      <c r="P223" s="16"/>
      <c r="Q223" s="27"/>
      <c r="R223" s="16"/>
    </row>
    <row r="224" spans="1:18" s="14" customFormat="1" ht="12.75" x14ac:dyDescent="0.2">
      <c r="A224" s="31"/>
      <c r="B224" s="68" t="s">
        <v>5539</v>
      </c>
      <c r="C224" s="15"/>
      <c r="D224" s="22">
        <f>VLOOKUP(C224,Procenti!$Q$1:$R$169,2,FALSE)</f>
        <v>0</v>
      </c>
      <c r="E224" s="23"/>
      <c r="F224" s="22"/>
      <c r="G224" s="15"/>
      <c r="H224" s="22">
        <f>VLOOKUP(G224,Procenti!$Q$1:$R$169,2,FALSE)</f>
        <v>0</v>
      </c>
      <c r="I224" s="15"/>
      <c r="J224" s="22"/>
      <c r="K224" s="26"/>
      <c r="L224" s="17"/>
      <c r="M224" s="27"/>
      <c r="N224" s="16"/>
      <c r="O224" s="26"/>
      <c r="P224" s="16"/>
      <c r="Q224" s="27"/>
      <c r="R224" s="16"/>
    </row>
    <row r="225" spans="1:18" s="14" customFormat="1" ht="12.75" x14ac:dyDescent="0.2">
      <c r="A225" s="31"/>
      <c r="B225" s="68" t="s">
        <v>5540</v>
      </c>
      <c r="C225" s="15"/>
      <c r="D225" s="22">
        <f>VLOOKUP(C225,Procenti!$Q$1:$R$169,2,FALSE)</f>
        <v>0</v>
      </c>
      <c r="E225" s="23"/>
      <c r="F225" s="22"/>
      <c r="G225" s="15"/>
      <c r="H225" s="22">
        <f>VLOOKUP(G225,Procenti!$Q$1:$R$169,2,FALSE)</f>
        <v>0</v>
      </c>
      <c r="I225" s="15"/>
      <c r="J225" s="22"/>
      <c r="K225" s="26"/>
      <c r="L225" s="17"/>
      <c r="M225" s="27"/>
      <c r="N225" s="16"/>
      <c r="O225" s="26"/>
      <c r="P225" s="16"/>
      <c r="Q225" s="27"/>
      <c r="R225" s="16"/>
    </row>
    <row r="226" spans="1:18" s="14" customFormat="1" ht="12.75" x14ac:dyDescent="0.2">
      <c r="A226" s="31"/>
      <c r="B226" s="68" t="s">
        <v>5541</v>
      </c>
      <c r="C226" s="15"/>
      <c r="D226" s="22">
        <f>VLOOKUP(C226,Procenti!$Q$1:$R$169,2,FALSE)</f>
        <v>0</v>
      </c>
      <c r="E226" s="23"/>
      <c r="F226" s="22"/>
      <c r="G226" s="15"/>
      <c r="H226" s="22">
        <f>VLOOKUP(G226,Procenti!$Q$1:$R$169,2,FALSE)</f>
        <v>0</v>
      </c>
      <c r="I226" s="15"/>
      <c r="J226" s="22"/>
      <c r="K226" s="26"/>
      <c r="L226" s="17"/>
      <c r="M226" s="27"/>
      <c r="N226" s="16"/>
      <c r="O226" s="26"/>
      <c r="P226" s="16"/>
      <c r="Q226" s="27"/>
      <c r="R226" s="16"/>
    </row>
    <row r="227" spans="1:18" s="14" customFormat="1" ht="12.75" x14ac:dyDescent="0.2">
      <c r="A227" s="31"/>
      <c r="B227" s="68" t="s">
        <v>5542</v>
      </c>
      <c r="C227" s="15"/>
      <c r="D227" s="22">
        <f>VLOOKUP(C227,Procenti!$Q$1:$R$169,2,FALSE)</f>
        <v>0</v>
      </c>
      <c r="E227" s="23"/>
      <c r="F227" s="22"/>
      <c r="G227" s="15"/>
      <c r="H227" s="22">
        <f>VLOOKUP(G227,Procenti!$Q$1:$R$169,2,FALSE)</f>
        <v>0</v>
      </c>
      <c r="I227" s="15"/>
      <c r="J227" s="22"/>
      <c r="K227" s="26"/>
      <c r="L227" s="17"/>
      <c r="M227" s="27"/>
      <c r="N227" s="16"/>
      <c r="O227" s="26"/>
      <c r="P227" s="16"/>
      <c r="Q227" s="27"/>
      <c r="R227" s="16"/>
    </row>
    <row r="228" spans="1:18" s="14" customFormat="1" ht="12.75" x14ac:dyDescent="0.2">
      <c r="A228" s="31"/>
      <c r="B228" s="68"/>
      <c r="C228" s="15"/>
      <c r="D228" s="22"/>
      <c r="E228" s="23"/>
      <c r="F228" s="22"/>
      <c r="G228" s="15"/>
      <c r="H228" s="22"/>
      <c r="I228" s="15"/>
      <c r="J228" s="22"/>
      <c r="K228" s="26"/>
      <c r="L228" s="17"/>
      <c r="M228" s="27"/>
      <c r="N228" s="16"/>
      <c r="O228" s="26"/>
      <c r="P228" s="16"/>
      <c r="Q228" s="27"/>
      <c r="R228" s="16"/>
    </row>
    <row r="229" spans="1:18" s="14" customFormat="1" ht="12.75" x14ac:dyDescent="0.2">
      <c r="A229" s="31"/>
      <c r="B229" s="101" t="s">
        <v>5526</v>
      </c>
      <c r="C229" s="15"/>
      <c r="D229" s="22"/>
      <c r="E229" s="23"/>
      <c r="F229" s="22"/>
      <c r="G229" s="15"/>
      <c r="H229" s="22"/>
      <c r="I229" s="15"/>
      <c r="J229" s="22"/>
      <c r="K229" s="26"/>
      <c r="L229" s="17"/>
      <c r="M229" s="27"/>
      <c r="N229" s="16"/>
      <c r="O229" s="26"/>
      <c r="P229" s="16"/>
      <c r="Q229" s="27"/>
      <c r="R229" s="16"/>
    </row>
    <row r="230" spans="1:18" s="14" customFormat="1" ht="12.75" x14ac:dyDescent="0.2">
      <c r="A230" s="31"/>
      <c r="B230" s="68" t="s">
        <v>5527</v>
      </c>
      <c r="C230" s="15"/>
      <c r="D230" s="22"/>
      <c r="E230" s="23"/>
      <c r="F230" s="22"/>
      <c r="G230" s="15"/>
      <c r="H230" s="22"/>
      <c r="I230" s="15"/>
      <c r="J230" s="22"/>
      <c r="K230" s="26"/>
      <c r="L230" s="17"/>
      <c r="M230" s="27"/>
      <c r="N230" s="16"/>
      <c r="O230" s="26"/>
      <c r="P230" s="16"/>
      <c r="Q230" s="27"/>
      <c r="R230" s="16"/>
    </row>
    <row r="231" spans="1:18" s="14" customFormat="1" ht="12.75" x14ac:dyDescent="0.2">
      <c r="A231" s="31"/>
      <c r="B231" s="68"/>
      <c r="C231" s="23"/>
      <c r="D231" s="22"/>
      <c r="E231" s="23"/>
      <c r="F231" s="22"/>
      <c r="G231" s="23"/>
      <c r="H231" s="22"/>
      <c r="I231" s="23"/>
      <c r="J231" s="22"/>
      <c r="K231" s="26"/>
      <c r="L231" s="17"/>
      <c r="M231" s="27"/>
      <c r="N231" s="16"/>
      <c r="O231" s="26"/>
      <c r="P231" s="16"/>
      <c r="Q231" s="27"/>
      <c r="R231" s="16"/>
    </row>
    <row r="232" spans="1:18" s="14" customFormat="1" ht="12.75" x14ac:dyDescent="0.2">
      <c r="A232" s="31"/>
      <c r="B232" s="97"/>
      <c r="C232" s="23"/>
      <c r="D232" s="22"/>
      <c r="E232" s="23"/>
      <c r="F232" s="22"/>
      <c r="G232" s="23"/>
      <c r="H232" s="22"/>
      <c r="I232" s="23"/>
      <c r="J232" s="22"/>
      <c r="K232" s="26"/>
      <c r="L232" s="17"/>
      <c r="M232" s="27"/>
      <c r="N232" s="16"/>
      <c r="O232" s="26"/>
      <c r="P232" s="16"/>
      <c r="Q232" s="27"/>
      <c r="R232" s="16"/>
    </row>
    <row r="233" spans="1:18" s="14" customFormat="1" ht="12.75" x14ac:dyDescent="0.2">
      <c r="A233" s="31"/>
      <c r="B233" s="68"/>
      <c r="C233" s="23"/>
      <c r="D233" s="22"/>
      <c r="E233" s="23"/>
      <c r="F233" s="22"/>
      <c r="G233" s="23"/>
      <c r="H233" s="22"/>
      <c r="I233" s="23"/>
      <c r="J233" s="22"/>
      <c r="K233" s="26"/>
      <c r="L233" s="17"/>
      <c r="M233" s="27"/>
      <c r="N233" s="16"/>
      <c r="O233" s="26"/>
      <c r="P233" s="16"/>
      <c r="Q233" s="27"/>
      <c r="R233" s="16"/>
    </row>
    <row r="234" spans="1:18" s="14" customFormat="1" ht="12.75" x14ac:dyDescent="0.2">
      <c r="A234" s="31"/>
      <c r="B234" s="68"/>
      <c r="C234" s="23"/>
      <c r="D234" s="22"/>
      <c r="E234" s="23"/>
      <c r="F234" s="22"/>
      <c r="G234" s="23"/>
      <c r="H234" s="22"/>
      <c r="I234" s="23"/>
      <c r="J234" s="22"/>
      <c r="K234" s="26"/>
      <c r="L234" s="17"/>
      <c r="M234" s="27"/>
      <c r="N234" s="16"/>
      <c r="O234" s="26"/>
      <c r="P234" s="16"/>
      <c r="Q234" s="27"/>
      <c r="R234" s="16"/>
    </row>
    <row r="235" spans="1:18" s="14" customFormat="1" ht="12.75" x14ac:dyDescent="0.2">
      <c r="A235" s="31"/>
      <c r="B235" s="68"/>
      <c r="C235" s="23"/>
      <c r="D235" s="22"/>
      <c r="E235" s="23"/>
      <c r="F235" s="22"/>
      <c r="G235" s="23"/>
      <c r="H235" s="22"/>
      <c r="I235" s="23"/>
      <c r="J235" s="22"/>
      <c r="K235" s="26"/>
      <c r="L235" s="17"/>
      <c r="M235" s="27"/>
      <c r="N235" s="16"/>
      <c r="O235" s="26"/>
      <c r="P235" s="16"/>
      <c r="Q235" s="27"/>
      <c r="R235" s="16"/>
    </row>
    <row r="236" spans="1:18" s="14" customFormat="1" ht="12.75" x14ac:dyDescent="0.2">
      <c r="A236" s="31"/>
      <c r="B236" s="68"/>
      <c r="C236" s="23"/>
      <c r="D236" s="22"/>
      <c r="E236" s="23"/>
      <c r="F236" s="22"/>
      <c r="G236" s="23"/>
      <c r="H236" s="22"/>
      <c r="I236" s="23"/>
      <c r="J236" s="22"/>
      <c r="K236" s="26"/>
      <c r="L236" s="17"/>
      <c r="M236" s="27"/>
      <c r="N236" s="16"/>
      <c r="O236" s="26"/>
      <c r="P236" s="16"/>
      <c r="Q236" s="27"/>
      <c r="R236" s="16"/>
    </row>
    <row r="237" spans="1:18" s="14" customFormat="1" ht="12.75" x14ac:dyDescent="0.2">
      <c r="A237" s="31"/>
      <c r="B237" s="68"/>
      <c r="C237" s="23"/>
      <c r="D237" s="22"/>
      <c r="E237" s="23"/>
      <c r="F237" s="22"/>
      <c r="G237" s="23"/>
      <c r="H237" s="22"/>
      <c r="I237" s="23"/>
      <c r="J237" s="22"/>
      <c r="K237" s="26"/>
      <c r="L237" s="17"/>
      <c r="M237" s="27"/>
      <c r="N237" s="16"/>
      <c r="O237" s="26"/>
      <c r="P237" s="16"/>
      <c r="Q237" s="27"/>
      <c r="R237" s="16"/>
    </row>
    <row r="238" spans="1:18" s="14" customFormat="1" ht="12.75" x14ac:dyDescent="0.2">
      <c r="A238" s="31"/>
      <c r="B238" s="68"/>
      <c r="C238" s="23"/>
      <c r="D238" s="22"/>
      <c r="E238" s="23"/>
      <c r="F238" s="22"/>
      <c r="G238" s="23"/>
      <c r="H238" s="22"/>
      <c r="I238" s="23"/>
      <c r="J238" s="22"/>
      <c r="K238" s="26"/>
      <c r="L238" s="17"/>
      <c r="M238" s="27"/>
      <c r="N238" s="16"/>
      <c r="O238" s="26"/>
      <c r="P238" s="16"/>
      <c r="Q238" s="27"/>
      <c r="R238" s="16"/>
    </row>
    <row r="239" spans="1:18" s="14" customFormat="1" ht="12.75" x14ac:dyDescent="0.2">
      <c r="A239" s="31"/>
      <c r="B239" s="68"/>
      <c r="C239" s="23"/>
      <c r="D239" s="22"/>
      <c r="E239" s="23"/>
      <c r="F239" s="22"/>
      <c r="G239" s="23"/>
      <c r="H239" s="22"/>
      <c r="I239" s="23"/>
      <c r="J239" s="22"/>
      <c r="K239" s="26"/>
      <c r="L239" s="17"/>
      <c r="M239" s="27"/>
      <c r="N239" s="16"/>
      <c r="O239" s="26"/>
      <c r="P239" s="16"/>
      <c r="Q239" s="27"/>
      <c r="R239" s="16"/>
    </row>
    <row r="240" spans="1:18" s="14" customFormat="1" ht="12.75" x14ac:dyDescent="0.2">
      <c r="A240" s="31"/>
      <c r="B240" s="68"/>
      <c r="C240" s="23"/>
      <c r="D240" s="22"/>
      <c r="E240" s="23"/>
      <c r="F240" s="22"/>
      <c r="G240" s="23"/>
      <c r="H240" s="22"/>
      <c r="I240" s="23"/>
      <c r="J240" s="22"/>
      <c r="K240" s="26"/>
      <c r="L240" s="17"/>
      <c r="M240" s="27"/>
      <c r="N240" s="16"/>
      <c r="O240" s="26"/>
      <c r="P240" s="16"/>
      <c r="Q240" s="27"/>
      <c r="R240" s="16"/>
    </row>
    <row r="241" spans="1:18" s="14" customFormat="1" ht="12.75" x14ac:dyDescent="0.2">
      <c r="A241" s="31"/>
      <c r="B241" s="68"/>
      <c r="C241" s="23"/>
      <c r="D241" s="22"/>
      <c r="E241" s="23"/>
      <c r="F241" s="22"/>
      <c r="G241" s="23"/>
      <c r="H241" s="22"/>
      <c r="I241" s="23"/>
      <c r="J241" s="22"/>
      <c r="K241" s="26"/>
      <c r="L241" s="17"/>
      <c r="M241" s="27"/>
      <c r="N241" s="16"/>
      <c r="O241" s="26"/>
      <c r="P241" s="16"/>
      <c r="Q241" s="27"/>
      <c r="R241" s="16"/>
    </row>
    <row r="242" spans="1:18" s="14" customFormat="1" ht="12.75" x14ac:dyDescent="0.2">
      <c r="A242" s="31"/>
      <c r="B242" s="68"/>
      <c r="C242" s="23"/>
      <c r="D242" s="22"/>
      <c r="E242" s="23"/>
      <c r="F242" s="22"/>
      <c r="G242" s="23"/>
      <c r="H242" s="22"/>
      <c r="I242" s="23"/>
      <c r="J242" s="22"/>
      <c r="K242" s="26"/>
      <c r="L242" s="17"/>
      <c r="M242" s="27"/>
      <c r="N242" s="16"/>
      <c r="O242" s="26"/>
      <c r="P242" s="16"/>
      <c r="Q242" s="27"/>
      <c r="R242" s="16"/>
    </row>
    <row r="243" spans="1:18" s="14" customFormat="1" ht="12.75" x14ac:dyDescent="0.2">
      <c r="A243" s="31"/>
      <c r="B243" s="68"/>
      <c r="C243" s="23"/>
      <c r="D243" s="22"/>
      <c r="E243" s="23"/>
      <c r="F243" s="22"/>
      <c r="G243" s="23"/>
      <c r="H243" s="22"/>
      <c r="I243" s="23"/>
      <c r="J243" s="22"/>
      <c r="K243" s="26"/>
      <c r="L243" s="17"/>
      <c r="M243" s="27"/>
      <c r="N243" s="16"/>
      <c r="O243" s="26"/>
      <c r="P243" s="16"/>
      <c r="Q243" s="27"/>
      <c r="R243" s="16"/>
    </row>
    <row r="244" spans="1:18" s="14" customFormat="1" ht="12.75" x14ac:dyDescent="0.2">
      <c r="A244" s="31"/>
      <c r="B244" s="68"/>
      <c r="C244" s="23"/>
      <c r="D244" s="22"/>
      <c r="E244" s="23"/>
      <c r="F244" s="22"/>
      <c r="G244" s="23"/>
      <c r="H244" s="22"/>
      <c r="I244" s="23"/>
      <c r="J244" s="22"/>
      <c r="K244" s="26"/>
      <c r="L244" s="17"/>
      <c r="M244" s="27"/>
      <c r="N244" s="16"/>
      <c r="O244" s="26"/>
      <c r="P244" s="16"/>
      <c r="Q244" s="27"/>
      <c r="R244" s="16"/>
    </row>
    <row r="245" spans="1:18" s="14" customFormat="1" ht="12.75" x14ac:dyDescent="0.2">
      <c r="A245" s="31"/>
      <c r="B245" s="68"/>
      <c r="C245" s="23"/>
      <c r="D245" s="22"/>
      <c r="E245" s="23"/>
      <c r="F245" s="22"/>
      <c r="G245" s="23"/>
      <c r="H245" s="22"/>
      <c r="I245" s="23"/>
      <c r="J245" s="22"/>
      <c r="K245" s="26"/>
      <c r="L245" s="17"/>
      <c r="M245" s="27"/>
      <c r="N245" s="16"/>
      <c r="O245" s="26"/>
      <c r="P245" s="16"/>
      <c r="Q245" s="27"/>
      <c r="R245" s="16"/>
    </row>
    <row r="246" spans="1:18" s="14" customFormat="1" ht="12.75" x14ac:dyDescent="0.2">
      <c r="A246" s="31"/>
      <c r="B246" s="68"/>
      <c r="C246" s="23"/>
      <c r="D246" s="22"/>
      <c r="E246" s="23"/>
      <c r="F246" s="22"/>
      <c r="G246" s="23"/>
      <c r="H246" s="22"/>
      <c r="I246" s="23"/>
      <c r="J246" s="22"/>
      <c r="K246" s="26"/>
      <c r="L246" s="17"/>
      <c r="M246" s="27"/>
      <c r="N246" s="16"/>
      <c r="O246" s="26"/>
      <c r="P246" s="16"/>
      <c r="Q246" s="27"/>
      <c r="R246" s="16"/>
    </row>
    <row r="247" spans="1:18" s="14" customFormat="1" ht="12.75" x14ac:dyDescent="0.2">
      <c r="A247" s="31"/>
      <c r="B247" s="68"/>
      <c r="C247" s="23"/>
      <c r="D247" s="22"/>
      <c r="E247" s="23"/>
      <c r="F247" s="22"/>
      <c r="G247" s="23"/>
      <c r="H247" s="22"/>
      <c r="I247" s="23"/>
      <c r="J247" s="22"/>
      <c r="K247" s="26"/>
      <c r="L247" s="17"/>
      <c r="M247" s="27"/>
      <c r="N247" s="16"/>
      <c r="O247" s="26"/>
      <c r="P247" s="16"/>
      <c r="Q247" s="27"/>
      <c r="R247" s="16"/>
    </row>
    <row r="248" spans="1:18" s="14" customFormat="1" ht="12.75" x14ac:dyDescent="0.2">
      <c r="A248" s="31"/>
      <c r="B248" s="68"/>
      <c r="C248" s="23"/>
      <c r="D248" s="22"/>
      <c r="E248" s="23"/>
      <c r="F248" s="22"/>
      <c r="G248" s="23"/>
      <c r="H248" s="22"/>
      <c r="I248" s="23"/>
      <c r="J248" s="22"/>
      <c r="K248" s="26"/>
      <c r="L248" s="17"/>
      <c r="M248" s="27"/>
      <c r="N248" s="16"/>
      <c r="O248" s="26"/>
      <c r="P248" s="16"/>
      <c r="Q248" s="27"/>
      <c r="R248" s="16"/>
    </row>
    <row r="249" spans="1:18" s="14" customFormat="1" ht="12.75" x14ac:dyDescent="0.2">
      <c r="A249" s="31"/>
      <c r="B249" s="68"/>
      <c r="C249" s="23"/>
      <c r="D249" s="22"/>
      <c r="E249" s="23"/>
      <c r="F249" s="22"/>
      <c r="G249" s="23"/>
      <c r="H249" s="22"/>
      <c r="I249" s="23"/>
      <c r="J249" s="22"/>
      <c r="K249" s="26"/>
      <c r="L249" s="17"/>
      <c r="M249" s="27"/>
      <c r="N249" s="16"/>
      <c r="O249" s="26"/>
      <c r="P249" s="16"/>
      <c r="Q249" s="27"/>
      <c r="R249" s="16"/>
    </row>
    <row r="250" spans="1:18" s="14" customFormat="1" ht="12.75" x14ac:dyDescent="0.2">
      <c r="A250" s="31"/>
      <c r="B250" s="68"/>
      <c r="C250" s="23"/>
      <c r="D250" s="22"/>
      <c r="E250" s="23"/>
      <c r="F250" s="22"/>
      <c r="G250" s="23"/>
      <c r="H250" s="22"/>
      <c r="I250" s="23"/>
      <c r="J250" s="22"/>
      <c r="K250" s="26"/>
      <c r="L250" s="17"/>
      <c r="M250" s="27"/>
      <c r="N250" s="16"/>
      <c r="O250" s="26"/>
      <c r="P250" s="16"/>
      <c r="Q250" s="27"/>
      <c r="R250" s="16"/>
    </row>
    <row r="251" spans="1:18" s="14" customFormat="1" ht="12.75" x14ac:dyDescent="0.2">
      <c r="A251" s="31"/>
      <c r="B251" s="68"/>
      <c r="C251" s="23"/>
      <c r="D251" s="22"/>
      <c r="E251" s="23"/>
      <c r="F251" s="22"/>
      <c r="G251" s="23"/>
      <c r="H251" s="22"/>
      <c r="I251" s="23"/>
      <c r="J251" s="22"/>
      <c r="K251" s="26"/>
      <c r="L251" s="17"/>
      <c r="M251" s="27"/>
      <c r="N251" s="16"/>
      <c r="O251" s="26"/>
      <c r="P251" s="16"/>
      <c r="Q251" s="27"/>
      <c r="R251" s="16"/>
    </row>
    <row r="252" spans="1:18" s="14" customFormat="1" ht="12.75" x14ac:dyDescent="0.2">
      <c r="A252" s="31"/>
      <c r="B252" s="68"/>
      <c r="C252" s="23"/>
      <c r="D252" s="22"/>
      <c r="E252" s="23"/>
      <c r="F252" s="22"/>
      <c r="G252" s="23"/>
      <c r="H252" s="22"/>
      <c r="I252" s="23"/>
      <c r="J252" s="22"/>
      <c r="K252" s="26"/>
      <c r="L252" s="17"/>
      <c r="M252" s="27"/>
      <c r="N252" s="16"/>
      <c r="O252" s="26"/>
      <c r="P252" s="16"/>
      <c r="Q252" s="27"/>
      <c r="R252" s="16"/>
    </row>
    <row r="253" spans="1:18" s="14" customFormat="1" ht="15.75" x14ac:dyDescent="0.25">
      <c r="A253" s="94"/>
      <c r="B253" s="68"/>
      <c r="C253" s="23"/>
      <c r="D253" s="22"/>
      <c r="E253" s="23"/>
      <c r="F253" s="22"/>
      <c r="G253" s="23"/>
      <c r="H253" s="22"/>
      <c r="I253" s="23"/>
      <c r="J253" s="22"/>
      <c r="K253" s="26"/>
      <c r="L253" s="17"/>
      <c r="M253" s="27"/>
      <c r="N253" s="16"/>
      <c r="O253" s="26"/>
      <c r="P253" s="16"/>
      <c r="Q253" s="27"/>
      <c r="R253" s="16"/>
    </row>
    <row r="254" spans="1:18" s="14" customFormat="1" ht="12.75" x14ac:dyDescent="0.2">
      <c r="A254" s="37"/>
      <c r="B254" s="68"/>
      <c r="C254" s="23"/>
      <c r="D254" s="22"/>
      <c r="E254" s="23"/>
      <c r="F254" s="22"/>
      <c r="G254" s="23"/>
      <c r="H254" s="22"/>
      <c r="I254" s="23"/>
      <c r="J254" s="22"/>
      <c r="K254" s="26"/>
      <c r="L254" s="17"/>
      <c r="M254" s="27"/>
      <c r="N254" s="16"/>
      <c r="O254" s="26"/>
      <c r="P254" s="16"/>
      <c r="Q254" s="27"/>
      <c r="R254" s="16"/>
    </row>
    <row r="255" spans="1:18" s="14" customFormat="1" ht="14.25" x14ac:dyDescent="0.2">
      <c r="A255" s="37"/>
      <c r="B255" s="96"/>
      <c r="C255" s="23"/>
      <c r="D255" s="22"/>
      <c r="E255" s="23"/>
      <c r="F255" s="22"/>
      <c r="G255" s="23"/>
      <c r="H255" s="22"/>
      <c r="I255" s="23"/>
      <c r="J255" s="22"/>
      <c r="K255" s="26"/>
      <c r="L255" s="17"/>
      <c r="M255" s="27"/>
      <c r="N255" s="16"/>
      <c r="O255" s="26"/>
      <c r="P255" s="16"/>
      <c r="Q255" s="27"/>
      <c r="R255" s="16"/>
    </row>
    <row r="256" spans="1:18" s="14" customFormat="1" ht="12.75" x14ac:dyDescent="0.2">
      <c r="A256" s="19"/>
      <c r="B256" s="68"/>
      <c r="C256" s="23"/>
      <c r="D256" s="22"/>
      <c r="E256" s="23"/>
      <c r="F256" s="22"/>
      <c r="G256" s="23"/>
      <c r="H256" s="22"/>
      <c r="I256" s="23"/>
      <c r="J256" s="22"/>
      <c r="K256" s="26"/>
      <c r="L256" s="17"/>
      <c r="M256" s="27"/>
      <c r="N256" s="16"/>
      <c r="O256" s="26"/>
      <c r="P256" s="16"/>
      <c r="Q256" s="27"/>
      <c r="R256" s="16"/>
    </row>
    <row r="257" spans="1:18" s="14" customFormat="1" ht="12.75" x14ac:dyDescent="0.2">
      <c r="A257" s="19"/>
      <c r="B257" s="68"/>
      <c r="C257" s="23"/>
      <c r="D257" s="22"/>
      <c r="E257" s="23"/>
      <c r="F257" s="22"/>
      <c r="G257" s="23"/>
      <c r="H257" s="22"/>
      <c r="I257" s="23"/>
      <c r="J257" s="22"/>
      <c r="K257" s="26"/>
      <c r="L257" s="17"/>
      <c r="M257" s="27"/>
      <c r="N257" s="16"/>
      <c r="O257" s="26"/>
      <c r="P257" s="16"/>
      <c r="Q257" s="27"/>
      <c r="R257" s="16"/>
    </row>
    <row r="258" spans="1:18" s="14" customFormat="1" ht="12.75" x14ac:dyDescent="0.2">
      <c r="A258" s="19"/>
      <c r="C258" s="24"/>
      <c r="D258" s="22"/>
      <c r="E258" s="24"/>
      <c r="F258" s="34"/>
      <c r="G258" s="24"/>
      <c r="H258" s="22"/>
      <c r="I258" s="24"/>
      <c r="J258" s="22"/>
      <c r="K258" s="26"/>
      <c r="L258" s="17"/>
      <c r="M258" s="27"/>
      <c r="N258" s="16"/>
      <c r="O258" s="26"/>
      <c r="P258" s="16"/>
      <c r="Q258" s="27"/>
      <c r="R258" s="16"/>
    </row>
    <row r="259" spans="1:18" s="77" customFormat="1" ht="12.75" x14ac:dyDescent="0.2">
      <c r="A259" s="11"/>
      <c r="B259" s="14"/>
      <c r="C259" s="87"/>
      <c r="D259" s="88"/>
      <c r="E259" s="87"/>
      <c r="F259" s="89"/>
      <c r="G259" s="87"/>
      <c r="H259" s="88"/>
      <c r="I259" s="87"/>
      <c r="J259" s="88"/>
      <c r="K259" s="90"/>
      <c r="L259" s="91"/>
      <c r="M259" s="92"/>
      <c r="N259" s="93"/>
      <c r="O259" s="90"/>
      <c r="P259" s="93"/>
      <c r="Q259" s="92"/>
      <c r="R259" s="93"/>
    </row>
    <row r="260" spans="1:18" s="77" customFormat="1" ht="12.75" x14ac:dyDescent="0.2">
      <c r="A260" s="11"/>
      <c r="B260" s="68"/>
      <c r="C260" s="87"/>
      <c r="D260" s="88"/>
      <c r="E260" s="87"/>
      <c r="F260" s="89"/>
      <c r="G260" s="87"/>
      <c r="H260" s="88"/>
      <c r="I260" s="87"/>
      <c r="J260" s="88"/>
      <c r="K260" s="90"/>
      <c r="L260" s="91"/>
      <c r="M260" s="92"/>
      <c r="N260" s="93"/>
      <c r="O260" s="90"/>
      <c r="P260" s="93"/>
      <c r="Q260" s="92"/>
      <c r="R260" s="93"/>
    </row>
    <row r="261" spans="1:18" s="14" customFormat="1" ht="12.75" x14ac:dyDescent="0.2">
      <c r="A261" s="19"/>
      <c r="B261" s="86"/>
      <c r="C261" s="24"/>
      <c r="D261" s="22"/>
      <c r="E261" s="24"/>
      <c r="F261" s="34"/>
      <c r="G261" s="24"/>
      <c r="H261" s="22"/>
      <c r="I261" s="24"/>
      <c r="J261" s="22"/>
      <c r="K261" s="26"/>
      <c r="L261" s="17"/>
      <c r="M261" s="27"/>
      <c r="N261" s="16"/>
      <c r="O261" s="26"/>
      <c r="P261" s="16"/>
      <c r="Q261" s="27"/>
      <c r="R261" s="16"/>
    </row>
    <row r="262" spans="1:18" s="73" customFormat="1" ht="12.75" x14ac:dyDescent="0.2">
      <c r="A262" s="19"/>
      <c r="B262" s="86"/>
      <c r="C262" s="79"/>
      <c r="D262" s="80"/>
      <c r="E262" s="79"/>
      <c r="F262" s="81"/>
      <c r="G262" s="79"/>
      <c r="H262" s="80"/>
      <c r="I262" s="79"/>
      <c r="J262" s="80"/>
      <c r="K262" s="82"/>
      <c r="L262" s="83"/>
      <c r="M262" s="84"/>
      <c r="N262" s="85"/>
      <c r="O262" s="82"/>
      <c r="P262" s="85"/>
      <c r="Q262" s="84"/>
      <c r="R262" s="85"/>
    </row>
    <row r="263" spans="1:18" s="77" customFormat="1" ht="12.75" x14ac:dyDescent="0.2">
      <c r="A263" s="19"/>
      <c r="B263" s="68"/>
      <c r="C263" s="87"/>
      <c r="D263" s="88"/>
      <c r="E263" s="87"/>
      <c r="F263" s="89"/>
      <c r="G263" s="87"/>
      <c r="H263" s="88"/>
      <c r="I263" s="87"/>
      <c r="J263" s="88"/>
      <c r="K263" s="90"/>
      <c r="L263" s="91"/>
      <c r="M263" s="92"/>
      <c r="N263" s="93"/>
      <c r="O263" s="90"/>
      <c r="P263" s="93"/>
      <c r="Q263" s="92"/>
      <c r="R263" s="93"/>
    </row>
    <row r="264" spans="1:18" s="14" customFormat="1" ht="12.75" x14ac:dyDescent="0.2">
      <c r="A264" s="19"/>
      <c r="B264" s="78"/>
      <c r="C264" s="24"/>
      <c r="D264" s="34"/>
      <c r="E264" s="24"/>
      <c r="F264" s="34"/>
      <c r="G264" s="24"/>
      <c r="H264" s="34"/>
      <c r="I264" s="24"/>
      <c r="J264" s="34"/>
      <c r="K264" s="26"/>
      <c r="L264" s="17"/>
      <c r="M264" s="27"/>
      <c r="N264" s="16"/>
      <c r="O264" s="26"/>
      <c r="P264" s="16"/>
      <c r="Q264" s="27"/>
      <c r="R264" s="16"/>
    </row>
    <row r="265" spans="1:18" s="14" customFormat="1" ht="12.75" x14ac:dyDescent="0.2">
      <c r="A265" s="19"/>
      <c r="B265" s="78"/>
      <c r="C265" s="24"/>
      <c r="D265" s="34"/>
      <c r="E265" s="24"/>
      <c r="F265" s="34"/>
      <c r="G265" s="24"/>
      <c r="H265" s="34"/>
      <c r="I265" s="24"/>
      <c r="J265" s="34"/>
      <c r="K265" s="26"/>
      <c r="L265" s="17"/>
      <c r="M265" s="27"/>
      <c r="N265" s="16"/>
      <c r="O265" s="26"/>
      <c r="P265" s="16"/>
      <c r="Q265" s="27"/>
      <c r="R265" s="16"/>
    </row>
    <row r="266" spans="1:18" ht="14.1" customHeight="1" x14ac:dyDescent="0.2">
      <c r="A266" s="11"/>
      <c r="B266" s="86"/>
      <c r="C266" s="29"/>
      <c r="G266" s="29"/>
      <c r="I266" s="29"/>
    </row>
    <row r="267" spans="1:18" ht="14.1" customHeight="1" x14ac:dyDescent="0.2">
      <c r="A267" s="19"/>
      <c r="B267" s="19"/>
      <c r="C267" s="29"/>
      <c r="F267" s="65"/>
      <c r="G267" s="29"/>
      <c r="I267" s="29"/>
    </row>
    <row r="268" spans="1:18" ht="14.1" customHeight="1" x14ac:dyDescent="0.2">
      <c r="A268" s="19"/>
      <c r="B268" s="14"/>
      <c r="C268" s="29"/>
      <c r="F268" s="65"/>
      <c r="G268" s="29"/>
      <c r="I268" s="29"/>
    </row>
    <row r="269" spans="1:18" ht="14.1" customHeight="1" x14ac:dyDescent="0.2">
      <c r="A269" s="19"/>
      <c r="B269" s="29"/>
      <c r="C269" s="29"/>
      <c r="F269" s="65"/>
      <c r="G269" s="29"/>
      <c r="I269" s="29"/>
    </row>
    <row r="270" spans="1:18" ht="14.1" customHeight="1" x14ac:dyDescent="0.2">
      <c r="A270" s="19"/>
      <c r="B270" s="29"/>
      <c r="C270" s="29"/>
      <c r="F270" s="65"/>
      <c r="G270" s="29"/>
      <c r="I270" s="29"/>
    </row>
    <row r="271" spans="1:18" ht="14.1" customHeight="1" x14ac:dyDescent="0.2">
      <c r="A271" s="19"/>
      <c r="B271" s="29"/>
      <c r="C271" s="29"/>
      <c r="F271" s="65"/>
      <c r="G271" s="29"/>
      <c r="I271" s="29"/>
    </row>
    <row r="272" spans="1:18" ht="14.1" customHeight="1" x14ac:dyDescent="0.2">
      <c r="A272" s="11"/>
      <c r="B272" s="29"/>
      <c r="C272" s="29"/>
      <c r="F272" s="65"/>
      <c r="G272" s="29"/>
      <c r="I272" s="29"/>
    </row>
    <row r="273" spans="1:18" s="14" customFormat="1" ht="12.75" x14ac:dyDescent="0.2">
      <c r="A273" s="11"/>
      <c r="B273" s="29"/>
      <c r="C273" s="24"/>
      <c r="D273" s="34"/>
      <c r="E273" s="24"/>
      <c r="F273" s="34"/>
      <c r="G273" s="24"/>
      <c r="H273" s="34"/>
      <c r="I273" s="24"/>
      <c r="J273" s="34"/>
      <c r="K273" s="26"/>
      <c r="L273" s="17"/>
      <c r="M273" s="27"/>
      <c r="N273" s="16"/>
      <c r="O273" s="26"/>
      <c r="P273" s="16"/>
      <c r="Q273" s="27"/>
      <c r="R273" s="16"/>
    </row>
    <row r="274" spans="1:18" s="14" customFormat="1" ht="12.75" x14ac:dyDescent="0.2">
      <c r="A274" s="11"/>
      <c r="B274" s="29"/>
      <c r="C274" s="24"/>
      <c r="D274" s="34"/>
      <c r="E274" s="24"/>
      <c r="F274" s="34"/>
      <c r="G274" s="24"/>
      <c r="H274" s="34"/>
      <c r="I274" s="24"/>
      <c r="J274" s="34"/>
      <c r="K274" s="26"/>
      <c r="L274" s="17"/>
      <c r="M274" s="27"/>
      <c r="N274" s="16"/>
      <c r="O274" s="26"/>
      <c r="P274" s="16"/>
      <c r="Q274" s="27"/>
      <c r="R274" s="16"/>
    </row>
    <row r="275" spans="1:18" s="31" customFormat="1" ht="12.75" x14ac:dyDescent="0.2">
      <c r="A275" s="11"/>
      <c r="B275" s="19"/>
      <c r="C275" s="15"/>
      <c r="D275" s="34"/>
      <c r="E275" s="15"/>
      <c r="F275" s="34"/>
      <c r="G275" s="15"/>
      <c r="H275" s="34"/>
      <c r="I275" s="15"/>
      <c r="J275" s="34"/>
      <c r="K275" s="64"/>
      <c r="L275" s="63"/>
      <c r="M275" s="23"/>
      <c r="N275" s="22"/>
      <c r="O275" s="64"/>
      <c r="P275" s="22"/>
      <c r="Q275" s="23"/>
      <c r="R275" s="22"/>
    </row>
    <row r="276" spans="1:18" s="31" customFormat="1" ht="12.75" x14ac:dyDescent="0.2">
      <c r="A276" s="11"/>
      <c r="B276" s="19"/>
      <c r="C276" s="15"/>
      <c r="D276" s="34"/>
      <c r="E276" s="15"/>
      <c r="F276" s="34"/>
      <c r="G276" s="15"/>
      <c r="H276" s="34"/>
      <c r="I276" s="15"/>
      <c r="J276" s="34"/>
      <c r="K276" s="64"/>
      <c r="L276" s="63"/>
      <c r="M276" s="23"/>
      <c r="N276" s="22"/>
      <c r="O276" s="64"/>
      <c r="P276" s="22"/>
      <c r="Q276" s="23"/>
      <c r="R276" s="22"/>
    </row>
    <row r="277" spans="1:18" s="31" customFormat="1" ht="12.75" x14ac:dyDescent="0.2">
      <c r="A277" s="11"/>
      <c r="B277" s="19"/>
      <c r="C277" s="15"/>
      <c r="D277" s="34"/>
      <c r="E277" s="15"/>
      <c r="F277" s="34"/>
      <c r="G277" s="15"/>
      <c r="H277" s="34"/>
      <c r="I277" s="15"/>
      <c r="J277" s="34"/>
      <c r="K277" s="64"/>
      <c r="L277" s="63"/>
      <c r="M277" s="23"/>
      <c r="N277" s="22"/>
      <c r="O277" s="64"/>
      <c r="P277" s="22"/>
      <c r="Q277" s="23"/>
      <c r="R277" s="22"/>
    </row>
    <row r="278" spans="1:18" s="31" customFormat="1" ht="12.75" x14ac:dyDescent="0.2">
      <c r="A278" s="11"/>
      <c r="B278" s="19"/>
      <c r="C278" s="15"/>
      <c r="D278" s="34"/>
      <c r="E278" s="15"/>
      <c r="F278" s="34"/>
      <c r="G278" s="15"/>
      <c r="H278" s="34"/>
      <c r="I278" s="15"/>
      <c r="J278" s="34"/>
      <c r="K278" s="64"/>
      <c r="L278" s="63"/>
      <c r="M278" s="23"/>
      <c r="N278" s="22"/>
      <c r="O278" s="64"/>
      <c r="P278" s="22"/>
      <c r="Q278" s="23"/>
      <c r="R278" s="22"/>
    </row>
    <row r="279" spans="1:18" s="14" customFormat="1" ht="12.75" x14ac:dyDescent="0.2">
      <c r="A279" s="102"/>
      <c r="B279" s="19"/>
      <c r="C279" s="24"/>
      <c r="D279" s="34"/>
      <c r="E279" s="24"/>
      <c r="F279" s="34"/>
      <c r="G279" s="24"/>
      <c r="H279" s="34"/>
      <c r="I279" s="24"/>
      <c r="J279" s="34"/>
      <c r="K279" s="26"/>
      <c r="L279" s="17"/>
      <c r="M279" s="27"/>
      <c r="N279" s="16"/>
      <c r="O279" s="26"/>
      <c r="P279" s="16"/>
      <c r="Q279" s="27"/>
      <c r="R279" s="16"/>
    </row>
    <row r="280" spans="1:18" s="14" customFormat="1" ht="12.75" x14ac:dyDescent="0.2">
      <c r="A280" s="102"/>
      <c r="B280" s="19"/>
      <c r="C280" s="24"/>
      <c r="D280" s="34"/>
      <c r="E280" s="24"/>
      <c r="F280" s="34"/>
      <c r="G280" s="24"/>
      <c r="H280" s="34"/>
      <c r="I280" s="24"/>
      <c r="J280" s="34"/>
      <c r="K280" s="26"/>
      <c r="L280" s="17"/>
      <c r="M280" s="27"/>
      <c r="N280" s="16"/>
      <c r="O280" s="26"/>
      <c r="P280" s="16"/>
      <c r="Q280" s="27"/>
      <c r="R280" s="16"/>
    </row>
    <row r="281" spans="1:18" s="14" customFormat="1" ht="12.75" x14ac:dyDescent="0.2">
      <c r="A281" s="11"/>
      <c r="B281" s="19"/>
      <c r="C281" s="24"/>
      <c r="D281" s="34"/>
      <c r="E281" s="24"/>
      <c r="F281" s="34"/>
      <c r="G281" s="24"/>
      <c r="H281" s="34"/>
      <c r="I281" s="24"/>
      <c r="J281" s="34"/>
      <c r="K281" s="26"/>
      <c r="L281" s="17"/>
      <c r="M281" s="27"/>
      <c r="N281" s="16"/>
      <c r="O281" s="26"/>
      <c r="P281" s="16"/>
      <c r="Q281" s="27"/>
      <c r="R281" s="16"/>
    </row>
    <row r="282" spans="1:18" s="14" customFormat="1" ht="12.75" x14ac:dyDescent="0.2">
      <c r="A282" s="11"/>
      <c r="B282" s="19"/>
      <c r="C282" s="24"/>
      <c r="D282" s="34"/>
      <c r="E282" s="24"/>
      <c r="F282" s="34"/>
      <c r="G282" s="24"/>
      <c r="H282" s="34"/>
      <c r="I282" s="24"/>
      <c r="J282" s="34"/>
      <c r="K282" s="26"/>
      <c r="L282" s="17"/>
      <c r="M282" s="27"/>
      <c r="N282" s="16"/>
      <c r="O282" s="26"/>
      <c r="P282" s="16"/>
      <c r="Q282" s="27"/>
      <c r="R282" s="16"/>
    </row>
    <row r="283" spans="1:18" s="14" customFormat="1" ht="14.1" customHeight="1" x14ac:dyDescent="0.2">
      <c r="A283" s="11"/>
      <c r="B283" s="19"/>
      <c r="F283" s="62"/>
    </row>
    <row r="284" spans="1:18" s="14" customFormat="1" ht="14.1" customHeight="1" x14ac:dyDescent="0.2">
      <c r="A284" s="19"/>
      <c r="B284" s="19"/>
      <c r="C284" s="11"/>
      <c r="E284" s="11"/>
      <c r="F284" s="62"/>
      <c r="G284" s="11"/>
      <c r="I284" s="11"/>
    </row>
    <row r="285" spans="1:18" s="14" customFormat="1" ht="14.1" customHeight="1" x14ac:dyDescent="0.2">
      <c r="A285" s="11"/>
      <c r="C285" s="11"/>
      <c r="E285" s="11"/>
      <c r="F285" s="62"/>
      <c r="G285" s="11"/>
      <c r="I285" s="11"/>
    </row>
    <row r="286" spans="1:18" s="14" customFormat="1" ht="14.1" customHeight="1" x14ac:dyDescent="0.2">
      <c r="A286" s="19"/>
      <c r="C286" s="11"/>
      <c r="E286" s="11"/>
      <c r="F286" s="62"/>
      <c r="G286" s="11"/>
      <c r="I286" s="11"/>
    </row>
    <row r="287" spans="1:18" s="14" customFormat="1" ht="14.1" customHeight="1" x14ac:dyDescent="0.2">
      <c r="A287" s="11"/>
      <c r="C287" s="11"/>
      <c r="E287" s="11"/>
      <c r="F287" s="62"/>
      <c r="G287" s="11"/>
      <c r="I287" s="11"/>
    </row>
    <row r="288" spans="1:18" s="14" customFormat="1" ht="14.1" customHeight="1" x14ac:dyDescent="0.2">
      <c r="A288" s="11"/>
      <c r="C288" s="11"/>
      <c r="E288" s="11"/>
      <c r="F288" s="62"/>
      <c r="G288" s="11"/>
      <c r="I288" s="11"/>
    </row>
    <row r="289" spans="1:18" s="14" customFormat="1" ht="14.1" customHeight="1" x14ac:dyDescent="0.2">
      <c r="A289" s="101"/>
      <c r="C289" s="11"/>
      <c r="E289" s="11"/>
      <c r="F289" s="62"/>
      <c r="G289" s="11"/>
      <c r="I289" s="11"/>
    </row>
    <row r="290" spans="1:18" s="14" customFormat="1" ht="12.75" x14ac:dyDescent="0.2">
      <c r="A290" s="101"/>
      <c r="C290" s="24"/>
      <c r="D290" s="34"/>
      <c r="E290" s="24"/>
      <c r="F290" s="34"/>
      <c r="G290" s="24"/>
      <c r="H290" s="34"/>
      <c r="I290" s="24"/>
      <c r="J290" s="34"/>
      <c r="K290" s="26"/>
      <c r="L290" s="17"/>
      <c r="M290" s="27"/>
      <c r="N290" s="16"/>
      <c r="O290" s="26"/>
      <c r="P290" s="16"/>
      <c r="Q290" s="27"/>
      <c r="R290" s="16"/>
    </row>
    <row r="291" spans="1:18" ht="14.1" customHeight="1" x14ac:dyDescent="0.2">
      <c r="A291" s="101"/>
      <c r="B291" s="14"/>
    </row>
    <row r="292" spans="1:18" ht="14.1" customHeight="1" x14ac:dyDescent="0.2">
      <c r="A292" s="101"/>
      <c r="B292" s="19"/>
    </row>
    <row r="293" spans="1:18" ht="14.1" customHeight="1" x14ac:dyDescent="0.2">
      <c r="A293" s="101"/>
    </row>
    <row r="294" spans="1:18" ht="14.1" customHeight="1" x14ac:dyDescent="0.2">
      <c r="A294" s="101"/>
    </row>
    <row r="295" spans="1:18" ht="12.75" x14ac:dyDescent="0.2">
      <c r="A295" s="29"/>
      <c r="B295" s="19"/>
      <c r="C295" s="23"/>
      <c r="D295" s="22"/>
      <c r="E295" s="22"/>
      <c r="F295" s="22"/>
      <c r="G295" s="23"/>
      <c r="H295" s="22"/>
      <c r="I295" s="23"/>
      <c r="J295" s="22"/>
      <c r="K295" s="23"/>
      <c r="L295" s="16"/>
      <c r="M295" s="23"/>
      <c r="N295" s="16"/>
      <c r="P295" s="16"/>
      <c r="Q295" s="23"/>
      <c r="R295" s="16"/>
    </row>
    <row r="296" spans="1:18" ht="12.75" x14ac:dyDescent="0.2">
      <c r="A296" s="12"/>
      <c r="B296" s="29"/>
      <c r="C296" s="23"/>
      <c r="D296" s="22"/>
      <c r="E296" s="22"/>
      <c r="F296" s="22"/>
      <c r="G296" s="23"/>
      <c r="H296" s="22"/>
      <c r="I296" s="23"/>
      <c r="J296" s="22"/>
      <c r="K296" s="23"/>
      <c r="L296" s="16"/>
      <c r="M296" s="23"/>
      <c r="N296" s="16"/>
      <c r="P296" s="16"/>
      <c r="Q296" s="23"/>
      <c r="R296" s="16"/>
    </row>
    <row r="297" spans="1:18" ht="12.75" x14ac:dyDescent="0.2">
      <c r="A297" s="12"/>
      <c r="C297" s="23"/>
      <c r="D297" s="22"/>
      <c r="E297" s="22"/>
      <c r="F297" s="22"/>
      <c r="G297" s="23"/>
      <c r="H297" s="22"/>
      <c r="I297" s="23"/>
      <c r="J297" s="22"/>
      <c r="K297" s="23"/>
      <c r="L297" s="16"/>
      <c r="M297" s="23"/>
      <c r="N297" s="16"/>
      <c r="P297" s="16"/>
      <c r="Q297" s="23"/>
      <c r="R297" s="16"/>
    </row>
    <row r="298" spans="1:18" s="14" customFormat="1" ht="12.75" x14ac:dyDescent="0.2">
      <c r="A298" s="11"/>
      <c r="B298" s="29"/>
      <c r="C298" s="23"/>
      <c r="D298" s="22"/>
      <c r="E298" s="22"/>
      <c r="F298" s="22"/>
      <c r="G298" s="23"/>
      <c r="H298" s="22"/>
      <c r="I298" s="23"/>
      <c r="J298" s="22"/>
      <c r="K298" s="26"/>
      <c r="L298" s="17"/>
      <c r="M298" s="27"/>
      <c r="N298" s="16"/>
      <c r="O298" s="26"/>
      <c r="P298" s="16"/>
      <c r="Q298" s="27"/>
      <c r="R298" s="16"/>
    </row>
    <row r="299" spans="1:18" s="14" customFormat="1" ht="12.75" x14ac:dyDescent="0.2">
      <c r="A299" s="11"/>
      <c r="B299" s="29"/>
      <c r="C299" s="23"/>
      <c r="D299" s="22"/>
      <c r="E299" s="22"/>
      <c r="F299" s="22"/>
      <c r="G299" s="23"/>
      <c r="H299" s="22"/>
      <c r="I299" s="23"/>
      <c r="J299" s="22"/>
      <c r="K299" s="26"/>
      <c r="L299" s="17"/>
      <c r="M299" s="27"/>
      <c r="N299" s="16"/>
      <c r="O299" s="26"/>
      <c r="P299" s="16"/>
      <c r="Q299" s="27"/>
      <c r="R299" s="16"/>
    </row>
    <row r="300" spans="1:18" s="14" customFormat="1" ht="12.75" x14ac:dyDescent="0.2">
      <c r="A300" s="11"/>
      <c r="B300" s="19"/>
      <c r="C300" s="23"/>
      <c r="D300" s="22"/>
      <c r="E300" s="22"/>
      <c r="F300" s="22"/>
      <c r="G300" s="23"/>
      <c r="H300" s="22"/>
      <c r="I300" s="23"/>
      <c r="J300" s="22"/>
      <c r="K300" s="26"/>
      <c r="L300" s="17"/>
      <c r="M300" s="27"/>
      <c r="N300" s="16"/>
      <c r="O300" s="26"/>
      <c r="P300" s="16"/>
      <c r="Q300" s="27"/>
      <c r="R300" s="16"/>
    </row>
    <row r="301" spans="1:18" s="14" customFormat="1" ht="12.75" x14ac:dyDescent="0.2">
      <c r="A301" s="11"/>
      <c r="B301" s="19"/>
      <c r="C301" s="23"/>
      <c r="D301" s="22"/>
      <c r="E301" s="22"/>
      <c r="F301" s="22"/>
      <c r="G301" s="23"/>
      <c r="H301" s="22"/>
      <c r="I301" s="23"/>
      <c r="J301" s="22"/>
      <c r="K301" s="26"/>
      <c r="L301" s="17"/>
      <c r="M301" s="27"/>
      <c r="N301" s="16"/>
      <c r="O301" s="26"/>
      <c r="P301" s="16"/>
      <c r="Q301" s="27"/>
      <c r="R301" s="16"/>
    </row>
    <row r="302" spans="1:18" s="14" customFormat="1" ht="12.75" x14ac:dyDescent="0.2">
      <c r="A302" s="11"/>
      <c r="B302" s="19"/>
      <c r="C302" s="23"/>
      <c r="D302" s="22"/>
      <c r="E302" s="22"/>
      <c r="F302" s="22"/>
      <c r="G302" s="23"/>
      <c r="H302" s="22"/>
      <c r="I302" s="23"/>
      <c r="J302" s="22"/>
      <c r="K302" s="26"/>
      <c r="L302" s="17"/>
      <c r="M302" s="27"/>
      <c r="N302" s="16"/>
      <c r="O302" s="26"/>
      <c r="P302" s="16"/>
      <c r="Q302" s="27"/>
      <c r="R302" s="16"/>
    </row>
    <row r="303" spans="1:18" s="14" customFormat="1" ht="12.75" x14ac:dyDescent="0.2">
      <c r="A303" s="11"/>
      <c r="B303" s="19"/>
      <c r="C303" s="23"/>
      <c r="D303" s="22"/>
      <c r="E303" s="22"/>
      <c r="F303" s="22"/>
      <c r="G303" s="23"/>
      <c r="H303" s="22"/>
      <c r="I303" s="23"/>
      <c r="J303" s="22"/>
      <c r="K303" s="26"/>
      <c r="L303" s="17"/>
      <c r="M303" s="27"/>
      <c r="N303" s="16"/>
      <c r="O303" s="26"/>
      <c r="P303" s="16"/>
      <c r="Q303" s="27"/>
      <c r="R303" s="16"/>
    </row>
    <row r="304" spans="1:18" s="14" customFormat="1" ht="12.75" x14ac:dyDescent="0.2">
      <c r="A304" s="11"/>
      <c r="B304" s="19"/>
      <c r="C304" s="23"/>
      <c r="D304" s="22"/>
      <c r="E304" s="22"/>
      <c r="F304" s="22"/>
      <c r="G304" s="23"/>
      <c r="H304" s="22"/>
      <c r="I304" s="23"/>
      <c r="J304" s="22"/>
      <c r="K304" s="26"/>
      <c r="L304" s="17"/>
      <c r="M304" s="27"/>
      <c r="N304" s="16"/>
      <c r="O304" s="26"/>
      <c r="P304" s="16"/>
      <c r="Q304" s="27"/>
      <c r="R304" s="16"/>
    </row>
    <row r="305" spans="1:18" s="14" customFormat="1" ht="12.75" x14ac:dyDescent="0.2">
      <c r="A305" s="11"/>
      <c r="B305" s="19"/>
      <c r="C305" s="45"/>
      <c r="D305" s="16"/>
      <c r="E305" s="45"/>
      <c r="F305" s="16"/>
      <c r="G305" s="45"/>
      <c r="H305" s="16"/>
      <c r="I305" s="45"/>
      <c r="J305" s="16"/>
      <c r="K305" s="26"/>
      <c r="L305" s="17"/>
      <c r="M305" s="27"/>
      <c r="N305" s="16"/>
      <c r="O305" s="26"/>
      <c r="P305" s="16"/>
      <c r="Q305" s="27"/>
      <c r="R305" s="16"/>
    </row>
    <row r="306" spans="1:18" s="14" customFormat="1" ht="12.75" x14ac:dyDescent="0.2">
      <c r="B306" s="19"/>
      <c r="C306" s="24"/>
      <c r="D306" s="34"/>
      <c r="E306" s="24"/>
      <c r="F306" s="34"/>
      <c r="G306" s="24"/>
      <c r="H306" s="34"/>
      <c r="I306" s="24"/>
      <c r="J306" s="34"/>
      <c r="K306" s="26"/>
      <c r="L306" s="17"/>
      <c r="M306" s="27"/>
      <c r="N306" s="16"/>
      <c r="O306" s="26"/>
      <c r="P306" s="16"/>
      <c r="Q306" s="27"/>
      <c r="R306" s="16"/>
    </row>
    <row r="307" spans="1:18" s="14" customFormat="1" ht="12.75" x14ac:dyDescent="0.2">
      <c r="A307" s="11"/>
      <c r="B307" s="19"/>
      <c r="C307" s="24"/>
      <c r="D307" s="34"/>
      <c r="E307" s="24"/>
      <c r="F307" s="34"/>
      <c r="G307" s="24"/>
      <c r="H307" s="34"/>
      <c r="I307" s="24"/>
      <c r="J307" s="34"/>
      <c r="K307" s="26"/>
      <c r="L307" s="17"/>
      <c r="M307" s="27"/>
      <c r="N307" s="16"/>
      <c r="O307" s="26"/>
      <c r="P307" s="16"/>
      <c r="Q307" s="27"/>
      <c r="R307" s="16"/>
    </row>
    <row r="308" spans="1:18" s="14" customFormat="1" ht="12.75" x14ac:dyDescent="0.2">
      <c r="B308" s="19"/>
      <c r="C308" s="24"/>
      <c r="D308" s="34"/>
      <c r="E308" s="24"/>
      <c r="F308" s="34"/>
      <c r="G308" s="24"/>
      <c r="H308" s="34"/>
      <c r="I308" s="24"/>
      <c r="J308" s="34"/>
      <c r="K308" s="26"/>
      <c r="L308" s="17"/>
      <c r="M308" s="27"/>
      <c r="N308" s="16"/>
      <c r="O308" s="26"/>
      <c r="P308" s="16"/>
      <c r="Q308" s="27"/>
      <c r="R308" s="16"/>
    </row>
    <row r="309" spans="1:18" s="14" customFormat="1" ht="12.75" x14ac:dyDescent="0.2">
      <c r="B309" s="19"/>
      <c r="C309" s="24"/>
      <c r="D309" s="34"/>
      <c r="E309" s="24"/>
      <c r="F309" s="34"/>
      <c r="G309" s="24"/>
      <c r="H309" s="34"/>
      <c r="I309" s="24"/>
      <c r="J309" s="34"/>
      <c r="K309" s="26"/>
      <c r="L309" s="17"/>
      <c r="M309" s="27"/>
      <c r="N309" s="16"/>
      <c r="O309" s="26"/>
      <c r="P309" s="16"/>
      <c r="Q309" s="27"/>
      <c r="R309" s="16"/>
    </row>
    <row r="310" spans="1:18" s="14" customFormat="1" ht="12.75" x14ac:dyDescent="0.2">
      <c r="B310" s="19"/>
      <c r="C310" s="24"/>
      <c r="D310" s="34"/>
      <c r="E310" s="24"/>
      <c r="F310" s="34"/>
      <c r="G310" s="24"/>
      <c r="H310" s="34"/>
      <c r="I310" s="24"/>
      <c r="J310" s="34"/>
      <c r="K310" s="26"/>
      <c r="L310" s="17"/>
      <c r="M310" s="27"/>
      <c r="N310" s="16"/>
      <c r="O310" s="26"/>
      <c r="P310" s="16"/>
      <c r="Q310" s="27"/>
      <c r="R310" s="16"/>
    </row>
    <row r="311" spans="1:18" s="14" customFormat="1" ht="12.75" x14ac:dyDescent="0.2">
      <c r="B311" s="11"/>
      <c r="C311" s="15"/>
      <c r="D311" s="22"/>
      <c r="E311" s="15"/>
      <c r="F311" s="22"/>
      <c r="G311" s="15"/>
      <c r="H311" s="22"/>
      <c r="I311" s="15"/>
      <c r="J311" s="22"/>
      <c r="K311" s="26"/>
      <c r="L311" s="17"/>
      <c r="M311" s="27"/>
      <c r="N311" s="16"/>
      <c r="O311" s="26"/>
      <c r="P311" s="16"/>
      <c r="Q311" s="27"/>
      <c r="R311" s="16"/>
    </row>
    <row r="312" spans="1:18" s="14" customFormat="1" ht="12.75" x14ac:dyDescent="0.2">
      <c r="B312" s="19"/>
      <c r="K312" s="26"/>
      <c r="L312" s="17"/>
      <c r="M312" s="27"/>
      <c r="N312" s="16"/>
      <c r="O312" s="26"/>
      <c r="P312" s="16"/>
      <c r="Q312" s="27"/>
      <c r="R312" s="16"/>
    </row>
    <row r="313" spans="1:18" s="14" customFormat="1" ht="12.75" x14ac:dyDescent="0.2">
      <c r="B313" s="19"/>
      <c r="K313" s="26"/>
      <c r="L313" s="17"/>
      <c r="M313" s="27"/>
      <c r="N313" s="16"/>
      <c r="O313" s="26"/>
      <c r="P313" s="16"/>
      <c r="Q313" s="27"/>
      <c r="R313" s="16"/>
    </row>
    <row r="314" spans="1:18" s="14" customFormat="1" ht="12.75" x14ac:dyDescent="0.2">
      <c r="B314" s="19"/>
      <c r="K314" s="26"/>
      <c r="L314" s="17"/>
      <c r="M314" s="27"/>
      <c r="N314" s="16"/>
      <c r="O314" s="26"/>
      <c r="P314" s="16"/>
      <c r="Q314" s="27"/>
      <c r="R314" s="16"/>
    </row>
    <row r="315" spans="1:18" s="14" customFormat="1" ht="12.75" x14ac:dyDescent="0.2">
      <c r="B315" s="19"/>
      <c r="K315" s="26"/>
      <c r="L315" s="17"/>
      <c r="M315" s="27"/>
      <c r="N315" s="16"/>
      <c r="O315" s="26"/>
      <c r="P315" s="16"/>
      <c r="Q315" s="27"/>
      <c r="R315" s="16"/>
    </row>
    <row r="316" spans="1:18" ht="14.1" customHeight="1" x14ac:dyDescent="0.2">
      <c r="A316" s="14"/>
      <c r="B316" s="19"/>
      <c r="C316" s="14"/>
      <c r="D316" s="14"/>
      <c r="E316" s="14"/>
      <c r="F316" s="14"/>
      <c r="G316" s="14"/>
      <c r="H316" s="14"/>
      <c r="I316" s="14"/>
      <c r="J316" s="14"/>
    </row>
    <row r="317" spans="1:18" ht="14.1" customHeight="1" x14ac:dyDescent="0.2">
      <c r="B317" s="19"/>
    </row>
    <row r="318" spans="1:18" ht="14.1" customHeight="1" x14ac:dyDescent="0.2">
      <c r="A318" s="14"/>
      <c r="B318" s="19"/>
      <c r="C318" s="31"/>
      <c r="D318" s="31"/>
      <c r="E318" s="31"/>
      <c r="F318" s="31"/>
      <c r="G318" s="31"/>
      <c r="H318" s="31"/>
      <c r="I318" s="31"/>
      <c r="J318" s="31"/>
    </row>
    <row r="319" spans="1:18" ht="14.1" customHeight="1" x14ac:dyDescent="0.2">
      <c r="A319" s="14"/>
      <c r="C319" s="14"/>
      <c r="D319" s="14"/>
      <c r="E319" s="14"/>
      <c r="F319" s="14"/>
      <c r="G319" s="14"/>
      <c r="H319" s="14"/>
      <c r="I319" s="14"/>
      <c r="J319" s="14"/>
    </row>
    <row r="320" spans="1:18" ht="14.1" customHeight="1" x14ac:dyDescent="0.2">
      <c r="A320" s="14"/>
      <c r="B320" s="19"/>
      <c r="C320" s="14"/>
      <c r="D320" s="14"/>
      <c r="E320" s="14"/>
      <c r="F320" s="14"/>
      <c r="G320" s="14"/>
      <c r="H320" s="14"/>
      <c r="I320" s="14"/>
      <c r="J320" s="14"/>
    </row>
    <row r="321" spans="1:10" ht="14.1" customHeight="1" x14ac:dyDescent="0.2">
      <c r="A321" s="14"/>
      <c r="B321" s="19"/>
      <c r="C321" s="14"/>
      <c r="D321" s="14"/>
      <c r="E321" s="14"/>
      <c r="F321" s="14"/>
      <c r="G321" s="14"/>
      <c r="H321" s="14"/>
      <c r="I321" s="14"/>
      <c r="J321" s="14"/>
    </row>
    <row r="322" spans="1:10" ht="14.1" customHeight="1" x14ac:dyDescent="0.2">
      <c r="A322" s="31"/>
      <c r="B322" s="19"/>
      <c r="C322" s="31"/>
      <c r="D322" s="31"/>
      <c r="E322" s="31"/>
      <c r="F322" s="31"/>
      <c r="G322" s="31"/>
      <c r="H322" s="31"/>
      <c r="I322" s="31"/>
      <c r="J322" s="31"/>
    </row>
    <row r="323" spans="1:10" ht="14.1" customHeight="1" x14ac:dyDescent="0.2">
      <c r="A323" s="31"/>
      <c r="B323" s="19"/>
      <c r="C323" s="31"/>
      <c r="D323" s="31"/>
      <c r="E323" s="31"/>
      <c r="F323" s="31"/>
      <c r="G323" s="31"/>
      <c r="H323" s="31"/>
      <c r="I323" s="31"/>
      <c r="J323" s="31"/>
    </row>
    <row r="324" spans="1:10" ht="14.1" customHeight="1" x14ac:dyDescent="0.2">
      <c r="A324" s="14"/>
      <c r="B324" s="19"/>
      <c r="C324" s="14"/>
      <c r="D324" s="14"/>
      <c r="E324" s="14"/>
      <c r="F324" s="14"/>
      <c r="G324" s="14"/>
      <c r="H324" s="14"/>
      <c r="I324" s="14"/>
      <c r="J324" s="14"/>
    </row>
    <row r="325" spans="1:10" ht="14.1" customHeight="1" x14ac:dyDescent="0.2">
      <c r="A325" s="14"/>
      <c r="B325" s="19"/>
      <c r="C325" s="14"/>
      <c r="D325" s="14"/>
      <c r="E325" s="14"/>
      <c r="F325" s="14"/>
      <c r="G325" s="14"/>
      <c r="H325" s="14"/>
      <c r="I325" s="14"/>
      <c r="J325" s="14"/>
    </row>
    <row r="326" spans="1:10" ht="14.1" customHeight="1" x14ac:dyDescent="0.2">
      <c r="A326" s="14"/>
      <c r="B326" s="19"/>
      <c r="C326" s="14"/>
      <c r="D326" s="14"/>
      <c r="E326" s="14"/>
      <c r="F326" s="14"/>
      <c r="G326" s="14"/>
      <c r="H326" s="14"/>
      <c r="I326" s="14"/>
      <c r="J326" s="14"/>
    </row>
    <row r="327" spans="1:10" ht="14.1" customHeight="1" x14ac:dyDescent="0.2">
      <c r="A327" s="14"/>
      <c r="B327" s="19"/>
      <c r="C327" s="14"/>
      <c r="D327" s="14"/>
      <c r="E327" s="14"/>
      <c r="F327" s="14"/>
      <c r="G327" s="14"/>
      <c r="H327" s="14"/>
      <c r="I327" s="14"/>
      <c r="J327" s="14"/>
    </row>
    <row r="328" spans="1:10" ht="14.1" customHeight="1" x14ac:dyDescent="0.2">
      <c r="A328" s="14"/>
      <c r="B328" s="19"/>
      <c r="C328" s="29"/>
      <c r="E328" s="29"/>
      <c r="G328" s="29"/>
      <c r="I328" s="29"/>
    </row>
    <row r="329" spans="1:10" ht="14.1" customHeight="1" x14ac:dyDescent="0.2">
      <c r="A329" s="14"/>
      <c r="B329" s="19"/>
      <c r="C329" s="14"/>
      <c r="D329" s="14"/>
      <c r="E329" s="14"/>
      <c r="F329" s="14"/>
      <c r="G329" s="14"/>
      <c r="H329" s="14"/>
      <c r="I329" s="14"/>
      <c r="J329" s="14"/>
    </row>
    <row r="330" spans="1:10" ht="14.1" customHeight="1" x14ac:dyDescent="0.2">
      <c r="A330" s="14"/>
      <c r="B330" s="29"/>
      <c r="C330" s="14"/>
      <c r="D330" s="14"/>
      <c r="E330" s="14"/>
      <c r="F330" s="14"/>
      <c r="G330" s="14"/>
      <c r="H330" s="14"/>
      <c r="I330" s="14"/>
      <c r="J330" s="14"/>
    </row>
    <row r="331" spans="1:10" ht="14.1" customHeight="1" x14ac:dyDescent="0.2">
      <c r="A331" s="14"/>
      <c r="B331" s="19"/>
      <c r="C331" s="14"/>
      <c r="D331" s="14"/>
      <c r="E331" s="14"/>
      <c r="F331" s="14"/>
      <c r="G331" s="14"/>
      <c r="H331" s="14"/>
      <c r="I331" s="14"/>
      <c r="J331" s="14"/>
    </row>
    <row r="332" spans="1:10" ht="14.1" customHeight="1" x14ac:dyDescent="0.2">
      <c r="A332" s="14"/>
      <c r="B332" s="19"/>
      <c r="C332" s="14"/>
      <c r="D332" s="14"/>
      <c r="E332" s="14"/>
      <c r="F332" s="14"/>
      <c r="G332" s="14"/>
      <c r="H332" s="14"/>
      <c r="I332" s="14"/>
      <c r="J332" s="14"/>
    </row>
    <row r="333" spans="1:10" ht="14.1" customHeight="1" x14ac:dyDescent="0.2">
      <c r="A333" s="14"/>
      <c r="B333" s="19"/>
      <c r="C333" s="14"/>
      <c r="D333" s="14"/>
      <c r="E333" s="14"/>
      <c r="F333" s="14"/>
      <c r="G333" s="14"/>
      <c r="H333" s="14"/>
      <c r="I333" s="14"/>
      <c r="J333" s="14"/>
    </row>
    <row r="334" spans="1:10" ht="14.1" customHeight="1" x14ac:dyDescent="0.2">
      <c r="A334" s="14"/>
      <c r="B334" s="19"/>
      <c r="C334" s="14"/>
      <c r="D334" s="14"/>
      <c r="E334" s="14"/>
      <c r="F334" s="14"/>
      <c r="G334" s="14"/>
      <c r="H334" s="14"/>
      <c r="I334" s="14"/>
      <c r="J334" s="14"/>
    </row>
    <row r="335" spans="1:10" ht="14.1" customHeight="1" x14ac:dyDescent="0.2">
      <c r="A335" s="14"/>
      <c r="B335" s="19"/>
      <c r="C335" s="14"/>
      <c r="D335" s="14"/>
      <c r="E335" s="14"/>
      <c r="F335" s="14"/>
      <c r="G335" s="14"/>
      <c r="H335" s="14"/>
      <c r="I335" s="14"/>
      <c r="J335" s="14"/>
    </row>
    <row r="336" spans="1:10" ht="14.1" customHeight="1" x14ac:dyDescent="0.2">
      <c r="A336" s="21"/>
      <c r="B336" s="19"/>
    </row>
    <row r="337" spans="1:12" s="45" customFormat="1" ht="12.75" x14ac:dyDescent="0.2">
      <c r="B337" s="19"/>
      <c r="E337" s="30"/>
      <c r="F337" s="33"/>
      <c r="K337" s="33"/>
      <c r="L337" s="14"/>
    </row>
    <row r="338" spans="1:12" s="25" customFormat="1" ht="12.75" x14ac:dyDescent="0.2">
      <c r="A338" s="21"/>
      <c r="B338" s="30"/>
      <c r="E338" s="29"/>
      <c r="F338" s="61"/>
      <c r="K338" s="61"/>
      <c r="L338" s="11"/>
    </row>
    <row r="339" spans="1:12" ht="12.75" x14ac:dyDescent="0.2">
      <c r="A339" s="28"/>
      <c r="B339" s="29"/>
      <c r="E339" s="23"/>
      <c r="F339" s="16"/>
      <c r="K339" s="34"/>
      <c r="L339" s="31"/>
    </row>
    <row r="340" spans="1:12" s="31" customFormat="1" ht="12.75" x14ac:dyDescent="0.2">
      <c r="A340" s="28"/>
      <c r="B340" s="29"/>
      <c r="D340" s="14"/>
      <c r="F340" s="14"/>
      <c r="H340" s="14"/>
      <c r="J340" s="14"/>
      <c r="K340" s="34"/>
    </row>
    <row r="341" spans="1:12" s="31" customFormat="1" ht="12.75" x14ac:dyDescent="0.2">
      <c r="A341" s="28"/>
      <c r="B341" s="29"/>
      <c r="C341" s="19"/>
      <c r="D341" s="14"/>
      <c r="F341" s="14"/>
      <c r="G341" s="19"/>
      <c r="H341" s="14"/>
      <c r="I341" s="19"/>
      <c r="J341" s="14"/>
      <c r="K341" s="34"/>
    </row>
    <row r="342" spans="1:12" s="31" customFormat="1" ht="12.75" x14ac:dyDescent="0.2">
      <c r="A342" s="28"/>
      <c r="B342" s="19"/>
      <c r="C342" s="19"/>
      <c r="D342" s="14"/>
      <c r="F342" s="14"/>
      <c r="G342" s="19"/>
      <c r="H342" s="14"/>
      <c r="I342" s="19"/>
      <c r="J342" s="14"/>
      <c r="K342" s="34"/>
    </row>
    <row r="343" spans="1:12" s="31" customFormat="1" ht="12.75" x14ac:dyDescent="0.2">
      <c r="A343" s="28"/>
      <c r="B343" s="19"/>
      <c r="C343" s="19"/>
      <c r="D343" s="14"/>
      <c r="F343" s="14"/>
      <c r="G343" s="19"/>
      <c r="H343" s="14"/>
      <c r="I343" s="19"/>
      <c r="J343" s="14"/>
      <c r="K343" s="34"/>
    </row>
    <row r="344" spans="1:12" s="31" customFormat="1" ht="12.75" x14ac:dyDescent="0.2">
      <c r="A344" s="28"/>
      <c r="B344" s="19"/>
      <c r="C344" s="19"/>
      <c r="D344" s="14"/>
      <c r="F344" s="14"/>
      <c r="G344" s="19"/>
      <c r="H344" s="14"/>
      <c r="I344" s="19"/>
      <c r="J344" s="14"/>
      <c r="K344" s="34"/>
    </row>
    <row r="345" spans="1:12" s="31" customFormat="1" ht="12.75" x14ac:dyDescent="0.2">
      <c r="A345" s="28"/>
      <c r="B345" s="19"/>
      <c r="C345" s="19"/>
      <c r="D345" s="14"/>
      <c r="F345" s="14"/>
      <c r="G345" s="19"/>
      <c r="H345" s="14"/>
      <c r="I345" s="19"/>
      <c r="J345" s="14"/>
      <c r="K345" s="34"/>
    </row>
    <row r="346" spans="1:12" s="31" customFormat="1" ht="12.75" x14ac:dyDescent="0.2">
      <c r="A346" s="28"/>
      <c r="B346" s="19"/>
      <c r="C346" s="19"/>
      <c r="D346" s="14"/>
      <c r="F346" s="14"/>
      <c r="G346" s="19"/>
      <c r="H346" s="14"/>
      <c r="I346" s="19"/>
      <c r="J346" s="14"/>
      <c r="K346" s="34"/>
    </row>
    <row r="347" spans="1:12" s="31" customFormat="1" ht="12.75" x14ac:dyDescent="0.2">
      <c r="A347" s="28"/>
      <c r="B347" s="19"/>
      <c r="C347" s="19"/>
      <c r="D347" s="14"/>
      <c r="F347" s="14"/>
      <c r="G347" s="19"/>
      <c r="H347" s="14"/>
      <c r="I347" s="19"/>
      <c r="J347" s="14"/>
      <c r="K347" s="34"/>
    </row>
    <row r="348" spans="1:12" s="31" customFormat="1" ht="12.75" x14ac:dyDescent="0.2">
      <c r="A348" s="28"/>
      <c r="B348" s="19"/>
      <c r="C348" s="19"/>
      <c r="D348" s="14"/>
      <c r="F348" s="14"/>
      <c r="G348" s="19"/>
      <c r="H348" s="14"/>
      <c r="I348" s="19"/>
      <c r="J348" s="14"/>
      <c r="K348" s="34"/>
    </row>
    <row r="349" spans="1:12" s="31" customFormat="1" ht="12.75" x14ac:dyDescent="0.2">
      <c r="A349" s="28"/>
      <c r="B349" s="19"/>
      <c r="C349" s="23"/>
      <c r="D349" s="27"/>
      <c r="E349" s="23"/>
      <c r="F349" s="27"/>
      <c r="G349" s="23"/>
      <c r="H349" s="27"/>
      <c r="I349" s="23"/>
      <c r="J349" s="27"/>
      <c r="K349" s="34"/>
    </row>
    <row r="350" spans="1:12" s="31" customFormat="1" ht="12.75" x14ac:dyDescent="0.2">
      <c r="A350" s="28"/>
      <c r="B350" s="19"/>
      <c r="C350" s="23"/>
      <c r="D350" s="27"/>
      <c r="E350" s="23"/>
      <c r="F350" s="27"/>
      <c r="G350" s="23"/>
      <c r="H350" s="27"/>
      <c r="I350" s="23"/>
      <c r="J350" s="27"/>
      <c r="K350" s="34"/>
    </row>
    <row r="351" spans="1:12" ht="12.75" x14ac:dyDescent="0.2">
      <c r="A351" s="28"/>
      <c r="B351" s="13"/>
      <c r="C351" s="23"/>
      <c r="D351" s="16"/>
      <c r="E351" s="18"/>
      <c r="F351" s="27"/>
      <c r="G351" s="23"/>
      <c r="H351" s="16"/>
      <c r="I351" s="23"/>
      <c r="J351" s="16"/>
      <c r="K351" s="34"/>
      <c r="L351" s="35"/>
    </row>
    <row r="352" spans="1:12" s="14" customFormat="1" ht="12.75" x14ac:dyDescent="0.2">
      <c r="A352" s="13"/>
      <c r="B352" s="13"/>
      <c r="C352" s="23"/>
      <c r="D352" s="16"/>
      <c r="E352" s="23"/>
      <c r="F352" s="51"/>
      <c r="G352" s="23"/>
      <c r="H352" s="16"/>
      <c r="I352" s="23"/>
      <c r="J352" s="16"/>
      <c r="K352" s="16"/>
    </row>
    <row r="353" spans="1:18" s="14" customFormat="1" ht="12.75" x14ac:dyDescent="0.2">
      <c r="A353" s="51"/>
      <c r="B353" s="19"/>
      <c r="C353" s="31"/>
      <c r="D353" s="16"/>
      <c r="E353" s="23"/>
      <c r="F353" s="16"/>
      <c r="G353" s="31"/>
      <c r="H353" s="16"/>
      <c r="I353" s="31"/>
      <c r="J353" s="16"/>
      <c r="K353" s="33"/>
    </row>
    <row r="354" spans="1:18" s="14" customFormat="1" ht="12.75" x14ac:dyDescent="0.2">
      <c r="B354" s="13"/>
      <c r="K354" s="26"/>
      <c r="L354" s="17"/>
      <c r="M354" s="27"/>
      <c r="N354" s="16"/>
      <c r="O354" s="26"/>
      <c r="P354" s="16"/>
      <c r="Q354" s="27"/>
      <c r="R354" s="16"/>
    </row>
    <row r="355" spans="1:18" s="14" customFormat="1" ht="12.75" x14ac:dyDescent="0.2">
      <c r="B355" s="13"/>
      <c r="K355" s="26"/>
      <c r="L355" s="17"/>
      <c r="M355" s="27"/>
      <c r="N355" s="16"/>
      <c r="O355" s="26"/>
      <c r="P355" s="16"/>
      <c r="Q355" s="27"/>
      <c r="R355" s="16"/>
    </row>
    <row r="356" spans="1:18" s="14" customFormat="1" ht="12.75" x14ac:dyDescent="0.2">
      <c r="B356" s="11"/>
      <c r="K356" s="26"/>
      <c r="L356" s="17"/>
      <c r="M356" s="27"/>
      <c r="N356" s="16"/>
      <c r="O356" s="26"/>
      <c r="P356" s="16"/>
      <c r="Q356" s="27"/>
      <c r="R356" s="16"/>
    </row>
    <row r="357" spans="1:18" s="14" customFormat="1" ht="12.75" x14ac:dyDescent="0.2">
      <c r="B357" s="11"/>
      <c r="K357" s="26"/>
      <c r="L357" s="17"/>
      <c r="M357" s="27"/>
      <c r="N357" s="16"/>
      <c r="O357" s="26"/>
      <c r="P357" s="16"/>
      <c r="Q357" s="27"/>
      <c r="R357" s="16"/>
    </row>
    <row r="358" spans="1:18" s="14" customFormat="1" ht="12.75" x14ac:dyDescent="0.2">
      <c r="B358" s="11"/>
      <c r="K358" s="26"/>
      <c r="L358" s="17"/>
      <c r="M358" s="27"/>
      <c r="N358" s="16"/>
      <c r="O358" s="26"/>
      <c r="P358" s="16"/>
      <c r="Q358" s="27"/>
      <c r="R358" s="16"/>
    </row>
    <row r="359" spans="1:18" s="14" customFormat="1" ht="12.75" x14ac:dyDescent="0.2">
      <c r="B359" s="11"/>
      <c r="K359" s="26"/>
      <c r="L359" s="17"/>
      <c r="M359" s="27"/>
      <c r="N359" s="16"/>
      <c r="O359" s="26"/>
      <c r="P359" s="16"/>
      <c r="Q359" s="27"/>
      <c r="R359" s="16"/>
    </row>
    <row r="360" spans="1:18" s="31" customFormat="1" ht="12.75" x14ac:dyDescent="0.2">
      <c r="B360" s="11"/>
      <c r="C360" s="70"/>
      <c r="D360" s="22"/>
      <c r="E360" s="57"/>
      <c r="F360" s="34"/>
      <c r="G360" s="70"/>
      <c r="H360" s="22"/>
      <c r="I360" s="70"/>
      <c r="J360" s="22"/>
      <c r="K360" s="64"/>
      <c r="L360" s="63"/>
      <c r="M360" s="23"/>
      <c r="N360" s="22"/>
      <c r="O360" s="64"/>
      <c r="P360" s="22"/>
      <c r="Q360" s="23"/>
      <c r="R360" s="22"/>
    </row>
    <row r="361" spans="1:18" s="31" customFormat="1" ht="12.75" x14ac:dyDescent="0.2">
      <c r="B361" s="11"/>
      <c r="C361" s="71"/>
      <c r="D361" s="22"/>
      <c r="E361" s="57"/>
      <c r="F361" s="34"/>
      <c r="G361" s="71"/>
      <c r="H361" s="22"/>
      <c r="I361" s="71"/>
      <c r="J361" s="22"/>
      <c r="K361" s="64"/>
      <c r="L361" s="63"/>
      <c r="M361" s="23"/>
      <c r="N361" s="22"/>
      <c r="O361" s="64"/>
      <c r="P361" s="22"/>
      <c r="Q361" s="23"/>
      <c r="R361" s="22"/>
    </row>
    <row r="362" spans="1:18" s="14" customFormat="1" ht="12.75" x14ac:dyDescent="0.2">
      <c r="C362" s="23"/>
      <c r="D362" s="22"/>
      <c r="E362" s="23"/>
      <c r="F362" s="22"/>
      <c r="G362" s="23"/>
      <c r="H362" s="22"/>
      <c r="I362" s="23"/>
      <c r="J362" s="22"/>
      <c r="K362" s="26"/>
      <c r="L362" s="17"/>
      <c r="M362" s="27"/>
      <c r="N362" s="16"/>
      <c r="O362" s="26"/>
      <c r="P362" s="16"/>
      <c r="Q362" s="27"/>
      <c r="R362" s="16"/>
    </row>
    <row r="363" spans="1:18" s="14" customFormat="1" ht="12.75" x14ac:dyDescent="0.2">
      <c r="B363" s="21"/>
      <c r="C363" s="23"/>
      <c r="D363" s="22"/>
      <c r="E363" s="23"/>
      <c r="F363" s="22"/>
      <c r="G363" s="23"/>
      <c r="H363" s="22"/>
      <c r="I363" s="23"/>
      <c r="J363" s="22"/>
      <c r="K363" s="26"/>
      <c r="L363" s="17"/>
      <c r="M363" s="27"/>
      <c r="N363" s="16"/>
      <c r="O363" s="26"/>
      <c r="P363" s="16"/>
      <c r="Q363" s="27"/>
      <c r="R363" s="16"/>
    </row>
    <row r="364" spans="1:18" s="14" customFormat="1" ht="12.75" x14ac:dyDescent="0.2">
      <c r="B364" s="12"/>
      <c r="C364" s="23"/>
      <c r="D364" s="22"/>
      <c r="E364" s="23"/>
      <c r="F364" s="22"/>
      <c r="G364" s="23"/>
      <c r="H364" s="22"/>
      <c r="I364" s="23"/>
      <c r="J364" s="22"/>
      <c r="K364" s="26"/>
      <c r="L364" s="17"/>
      <c r="M364" s="27"/>
      <c r="N364" s="16"/>
      <c r="O364" s="26"/>
      <c r="P364" s="16"/>
      <c r="Q364" s="27"/>
      <c r="R364" s="16"/>
    </row>
    <row r="365" spans="1:18" s="14" customFormat="1" ht="12.75" x14ac:dyDescent="0.2">
      <c r="B365" s="29"/>
      <c r="C365" s="23"/>
      <c r="D365" s="22"/>
      <c r="E365" s="23"/>
      <c r="F365" s="22"/>
      <c r="G365" s="23"/>
      <c r="H365" s="22"/>
      <c r="I365" s="23"/>
      <c r="J365" s="22"/>
      <c r="K365" s="26"/>
      <c r="L365" s="17"/>
      <c r="M365" s="27"/>
      <c r="N365" s="16"/>
      <c r="O365" s="26"/>
      <c r="P365" s="16"/>
      <c r="Q365" s="27"/>
      <c r="R365" s="16"/>
    </row>
    <row r="366" spans="1:18" s="14" customFormat="1" ht="12.75" x14ac:dyDescent="0.2">
      <c r="B366" s="12"/>
      <c r="C366" s="23"/>
      <c r="D366" s="22"/>
      <c r="E366" s="23"/>
      <c r="F366" s="22"/>
      <c r="G366" s="23"/>
      <c r="H366" s="22"/>
      <c r="I366" s="23"/>
      <c r="J366" s="22"/>
      <c r="K366" s="26"/>
      <c r="L366" s="17"/>
      <c r="M366" s="27"/>
      <c r="N366" s="16"/>
      <c r="O366" s="26"/>
      <c r="P366" s="16"/>
      <c r="Q366" s="27"/>
      <c r="R366" s="16"/>
    </row>
    <row r="367" spans="1:18" s="14" customFormat="1" ht="12.75" x14ac:dyDescent="0.2">
      <c r="B367" s="12"/>
      <c r="C367" s="23"/>
      <c r="D367" s="22"/>
      <c r="E367" s="23"/>
      <c r="F367" s="22"/>
      <c r="G367" s="23"/>
      <c r="H367" s="22"/>
      <c r="I367" s="23"/>
      <c r="J367" s="22"/>
      <c r="K367" s="26"/>
      <c r="L367" s="17"/>
      <c r="M367" s="27"/>
      <c r="N367" s="16"/>
      <c r="O367" s="26"/>
      <c r="P367" s="16"/>
      <c r="Q367" s="27"/>
      <c r="R367" s="16"/>
    </row>
    <row r="368" spans="1:18" s="14" customFormat="1" ht="12.75" x14ac:dyDescent="0.2">
      <c r="B368" s="12"/>
      <c r="C368" s="23"/>
      <c r="D368" s="22"/>
      <c r="E368" s="23"/>
      <c r="F368" s="22"/>
      <c r="G368" s="23"/>
      <c r="H368" s="22"/>
      <c r="I368" s="23"/>
      <c r="J368" s="22"/>
      <c r="K368" s="26"/>
      <c r="L368" s="17"/>
      <c r="M368" s="27"/>
      <c r="N368" s="16"/>
      <c r="O368" s="26"/>
      <c r="P368" s="16"/>
      <c r="Q368" s="27"/>
      <c r="R368" s="16"/>
    </row>
    <row r="369" spans="1:18" s="14" customFormat="1" ht="12.75" x14ac:dyDescent="0.2">
      <c r="B369" s="12"/>
      <c r="C369" s="23"/>
      <c r="D369" s="22"/>
      <c r="E369" s="23"/>
      <c r="F369" s="22"/>
      <c r="G369" s="23"/>
      <c r="H369" s="22"/>
      <c r="I369" s="23"/>
      <c r="J369" s="22"/>
      <c r="K369" s="26"/>
      <c r="L369" s="17"/>
      <c r="M369" s="27"/>
      <c r="N369" s="16"/>
      <c r="O369" s="26"/>
      <c r="P369" s="16"/>
      <c r="Q369" s="27"/>
      <c r="R369" s="16"/>
    </row>
    <row r="370" spans="1:18" s="14" customFormat="1" ht="12.75" x14ac:dyDescent="0.2">
      <c r="B370" s="12"/>
      <c r="C370" s="23"/>
      <c r="D370" s="22"/>
      <c r="E370" s="23"/>
      <c r="F370" s="22"/>
      <c r="G370" s="23"/>
      <c r="H370" s="22"/>
      <c r="I370" s="23"/>
      <c r="J370" s="22"/>
      <c r="K370" s="26"/>
      <c r="L370" s="17"/>
      <c r="M370" s="27"/>
      <c r="N370" s="16"/>
      <c r="O370" s="26"/>
      <c r="P370" s="16"/>
      <c r="Q370" s="27"/>
      <c r="R370" s="16"/>
    </row>
    <row r="371" spans="1:18" s="14" customFormat="1" ht="12.75" x14ac:dyDescent="0.2">
      <c r="B371" s="12"/>
      <c r="C371" s="23"/>
      <c r="D371" s="22"/>
      <c r="E371" s="22"/>
      <c r="F371" s="22"/>
      <c r="G371" s="23"/>
      <c r="H371" s="22"/>
      <c r="I371" s="23"/>
      <c r="J371" s="22"/>
      <c r="K371" s="26"/>
      <c r="L371" s="17"/>
      <c r="M371" s="27"/>
      <c r="N371" s="16"/>
      <c r="O371" s="26"/>
      <c r="P371" s="16"/>
      <c r="Q371" s="27"/>
      <c r="R371" s="16"/>
    </row>
    <row r="372" spans="1:18" s="14" customFormat="1" ht="12.75" x14ac:dyDescent="0.2">
      <c r="B372" s="12"/>
      <c r="C372" s="23"/>
      <c r="D372" s="22"/>
      <c r="E372" s="23"/>
      <c r="F372" s="22"/>
      <c r="G372" s="23"/>
      <c r="H372" s="22"/>
      <c r="I372" s="23"/>
      <c r="J372" s="22"/>
      <c r="K372" s="26"/>
      <c r="L372" s="17"/>
      <c r="M372" s="27"/>
      <c r="N372" s="16"/>
      <c r="O372" s="26"/>
      <c r="P372" s="16"/>
      <c r="Q372" s="27"/>
      <c r="R372" s="16"/>
    </row>
    <row r="373" spans="1:18" s="14" customFormat="1" ht="12.75" x14ac:dyDescent="0.2">
      <c r="B373" s="12"/>
      <c r="C373" s="23"/>
      <c r="D373" s="22"/>
      <c r="E373" s="22"/>
      <c r="F373" s="22"/>
      <c r="G373" s="23"/>
      <c r="H373" s="22"/>
      <c r="I373" s="23"/>
      <c r="J373" s="22"/>
      <c r="K373" s="26"/>
      <c r="L373" s="17"/>
      <c r="M373" s="27"/>
      <c r="N373" s="16"/>
      <c r="O373" s="26"/>
      <c r="P373" s="16"/>
      <c r="Q373" s="27"/>
      <c r="R373" s="16"/>
    </row>
    <row r="374" spans="1:18" s="14" customFormat="1" ht="12.75" x14ac:dyDescent="0.2">
      <c r="B374" s="12"/>
      <c r="C374" s="23"/>
      <c r="D374" s="22"/>
      <c r="E374" s="23"/>
      <c r="F374" s="22"/>
      <c r="G374" s="23"/>
      <c r="H374" s="22"/>
      <c r="I374" s="23"/>
      <c r="J374" s="22"/>
      <c r="K374" s="26"/>
      <c r="L374" s="17"/>
      <c r="M374" s="27"/>
      <c r="N374" s="16"/>
      <c r="O374" s="26"/>
      <c r="P374" s="16"/>
      <c r="Q374" s="27"/>
      <c r="R374" s="16"/>
    </row>
    <row r="375" spans="1:18" s="14" customFormat="1" ht="12.75" x14ac:dyDescent="0.2">
      <c r="B375" s="12"/>
      <c r="C375" s="30"/>
      <c r="D375" s="30"/>
      <c r="E375" s="30"/>
      <c r="F375" s="30"/>
      <c r="G375" s="30"/>
      <c r="H375" s="30"/>
      <c r="I375" s="30"/>
      <c r="J375" s="30"/>
      <c r="K375" s="26"/>
      <c r="L375" s="17"/>
      <c r="M375" s="27"/>
      <c r="N375" s="16"/>
      <c r="O375" s="26"/>
      <c r="P375" s="16"/>
      <c r="Q375" s="27"/>
      <c r="R375" s="16"/>
    </row>
    <row r="376" spans="1:18" s="14" customFormat="1" ht="12.75" x14ac:dyDescent="0.2">
      <c r="B376" s="12"/>
      <c r="C376" s="30"/>
      <c r="D376" s="30"/>
      <c r="E376" s="30"/>
      <c r="F376" s="30"/>
      <c r="G376" s="30"/>
      <c r="H376" s="30"/>
      <c r="I376" s="30"/>
      <c r="J376" s="30"/>
      <c r="K376" s="26"/>
      <c r="L376" s="17"/>
      <c r="M376" s="27"/>
      <c r="N376" s="16"/>
      <c r="O376" s="26"/>
      <c r="P376" s="16"/>
      <c r="Q376" s="27"/>
      <c r="R376" s="16"/>
    </row>
    <row r="377" spans="1:18" ht="12.75" x14ac:dyDescent="0.2">
      <c r="A377" s="28"/>
      <c r="B377" s="12"/>
      <c r="D377" s="30"/>
      <c r="F377" s="30"/>
      <c r="H377" s="30"/>
      <c r="J377" s="30"/>
      <c r="K377" s="32"/>
    </row>
    <row r="378" spans="1:18" ht="12.75" x14ac:dyDescent="0.2">
      <c r="A378" s="28"/>
      <c r="B378" s="12"/>
      <c r="D378" s="30"/>
      <c r="F378" s="30"/>
      <c r="H378" s="30"/>
      <c r="J378" s="30"/>
      <c r="K378" s="32"/>
    </row>
    <row r="379" spans="1:18" ht="12.75" x14ac:dyDescent="0.2">
      <c r="A379" s="28"/>
      <c r="B379" s="12"/>
      <c r="C379" s="70"/>
      <c r="D379" s="22"/>
      <c r="E379" s="57"/>
      <c r="F379" s="34"/>
      <c r="G379" s="70"/>
      <c r="H379" s="22"/>
      <c r="I379" s="70"/>
      <c r="J379" s="22"/>
      <c r="K379" s="32"/>
    </row>
    <row r="380" spans="1:18" ht="12.75" x14ac:dyDescent="0.2">
      <c r="A380" s="28"/>
      <c r="B380" s="12"/>
      <c r="D380" s="30"/>
      <c r="F380" s="30"/>
      <c r="H380" s="30"/>
      <c r="J380" s="30"/>
      <c r="K380" s="32"/>
    </row>
    <row r="381" spans="1:18" ht="12.75" x14ac:dyDescent="0.2">
      <c r="A381" s="28"/>
      <c r="B381" s="21"/>
      <c r="D381" s="30"/>
      <c r="F381" s="30"/>
      <c r="H381" s="30"/>
      <c r="J381" s="30"/>
      <c r="K381" s="32"/>
    </row>
    <row r="382" spans="1:18" ht="12.75" x14ac:dyDescent="0.2">
      <c r="A382" s="28"/>
      <c r="B382" s="12"/>
      <c r="C382" s="70"/>
      <c r="D382" s="22"/>
      <c r="E382" s="57"/>
      <c r="F382" s="34"/>
      <c r="G382" s="70"/>
      <c r="H382" s="22"/>
      <c r="I382" s="70"/>
      <c r="J382" s="22"/>
      <c r="K382" s="32"/>
    </row>
    <row r="383" spans="1:18" ht="12.75" x14ac:dyDescent="0.2">
      <c r="A383" s="28"/>
      <c r="B383" s="12"/>
      <c r="D383" s="30"/>
      <c r="F383" s="30"/>
      <c r="H383" s="30"/>
      <c r="J383" s="30"/>
      <c r="K383" s="32"/>
    </row>
    <row r="384" spans="1:18" ht="12.75" x14ac:dyDescent="0.2">
      <c r="A384" s="28"/>
      <c r="B384" s="12"/>
      <c r="D384" s="30"/>
      <c r="F384" s="30"/>
      <c r="H384" s="30"/>
      <c r="J384" s="30"/>
      <c r="K384" s="32"/>
    </row>
    <row r="385" spans="1:18" ht="12.75" x14ac:dyDescent="0.2">
      <c r="A385" s="28"/>
      <c r="B385" s="12"/>
      <c r="C385" s="23"/>
      <c r="D385" s="22"/>
      <c r="E385" s="22"/>
      <c r="F385" s="22"/>
      <c r="G385" s="23"/>
      <c r="H385" s="22"/>
      <c r="I385" s="23"/>
      <c r="J385" s="22"/>
      <c r="K385" s="32"/>
    </row>
    <row r="386" spans="1:18" ht="12.75" x14ac:dyDescent="0.2">
      <c r="A386" s="28"/>
      <c r="B386" s="12"/>
      <c r="C386" s="15"/>
      <c r="D386" s="22"/>
      <c r="E386" s="15"/>
      <c r="F386" s="22"/>
      <c r="G386" s="15"/>
      <c r="H386" s="22"/>
      <c r="I386" s="15"/>
      <c r="J386" s="22"/>
      <c r="K386" s="32"/>
    </row>
    <row r="387" spans="1:18" ht="12.75" x14ac:dyDescent="0.2">
      <c r="A387" s="28"/>
      <c r="B387" s="12"/>
      <c r="C387" s="70"/>
      <c r="D387" s="22"/>
      <c r="E387" s="57"/>
      <c r="F387" s="34"/>
      <c r="G387" s="70"/>
      <c r="H387" s="22"/>
      <c r="I387" s="70"/>
      <c r="J387" s="22"/>
      <c r="K387" s="32"/>
    </row>
    <row r="388" spans="1:18" ht="12.75" x14ac:dyDescent="0.2">
      <c r="A388" s="28"/>
      <c r="B388" s="12"/>
      <c r="C388" s="70"/>
      <c r="D388" s="22"/>
      <c r="E388" s="57"/>
      <c r="F388" s="34"/>
      <c r="G388" s="70"/>
      <c r="H388" s="22"/>
      <c r="I388" s="70"/>
      <c r="J388" s="22"/>
      <c r="K388" s="32"/>
    </row>
    <row r="389" spans="1:18" ht="12.75" x14ac:dyDescent="0.2">
      <c r="A389" s="28"/>
      <c r="B389" s="12"/>
      <c r="C389" s="70"/>
      <c r="D389" s="22"/>
      <c r="E389" s="57"/>
      <c r="F389" s="34"/>
      <c r="G389" s="70"/>
      <c r="H389" s="22"/>
      <c r="I389" s="70"/>
      <c r="J389" s="22"/>
      <c r="K389" s="32"/>
    </row>
    <row r="390" spans="1:18" ht="12.75" x14ac:dyDescent="0.2">
      <c r="A390" s="28"/>
      <c r="B390" s="12"/>
      <c r="C390" s="70"/>
      <c r="D390" s="22"/>
      <c r="E390" s="57"/>
      <c r="F390" s="34"/>
      <c r="G390" s="70"/>
      <c r="H390" s="22"/>
      <c r="I390" s="70"/>
      <c r="J390" s="22"/>
      <c r="K390" s="32"/>
    </row>
    <row r="391" spans="1:18" ht="12.75" x14ac:dyDescent="0.2">
      <c r="A391" s="28"/>
      <c r="B391" s="12"/>
      <c r="C391" s="70"/>
      <c r="D391" s="22"/>
      <c r="E391" s="57"/>
      <c r="F391" s="34"/>
      <c r="G391" s="70"/>
      <c r="H391" s="22"/>
      <c r="I391" s="70"/>
      <c r="J391" s="22"/>
      <c r="K391" s="32"/>
    </row>
    <row r="392" spans="1:18" ht="12.75" x14ac:dyDescent="0.2">
      <c r="A392" s="28"/>
      <c r="B392" s="12"/>
      <c r="C392" s="70"/>
      <c r="D392" s="22"/>
      <c r="E392" s="57"/>
      <c r="F392" s="34"/>
      <c r="G392" s="70"/>
      <c r="H392" s="22"/>
      <c r="I392" s="70"/>
      <c r="J392" s="22"/>
      <c r="K392" s="32"/>
    </row>
    <row r="393" spans="1:18" ht="12.75" x14ac:dyDescent="0.2">
      <c r="A393" s="28"/>
      <c r="B393" s="12"/>
      <c r="C393" s="71"/>
      <c r="D393" s="16"/>
      <c r="E393" s="57"/>
      <c r="F393" s="33"/>
      <c r="G393" s="71"/>
      <c r="H393" s="16"/>
      <c r="I393" s="71"/>
      <c r="J393" s="16"/>
      <c r="K393" s="32"/>
    </row>
    <row r="394" spans="1:18" ht="12.75" x14ac:dyDescent="0.2">
      <c r="A394" s="28"/>
      <c r="B394" s="12"/>
      <c r="K394" s="23"/>
      <c r="L394" s="16"/>
      <c r="M394" s="23"/>
      <c r="N394" s="16"/>
      <c r="P394" s="16"/>
      <c r="Q394" s="23"/>
      <c r="R394" s="16"/>
    </row>
    <row r="395" spans="1:18" ht="12.75" x14ac:dyDescent="0.2">
      <c r="A395" s="12"/>
      <c r="B395" s="21"/>
      <c r="K395" s="23"/>
      <c r="L395" s="16"/>
      <c r="M395" s="23"/>
      <c r="N395" s="16"/>
      <c r="P395" s="16"/>
      <c r="Q395" s="23"/>
      <c r="R395" s="16"/>
    </row>
    <row r="396" spans="1:18" ht="12.75" x14ac:dyDescent="0.2">
      <c r="A396" s="28"/>
      <c r="K396" s="23"/>
      <c r="L396" s="16"/>
      <c r="M396" s="23"/>
      <c r="N396" s="16"/>
      <c r="P396" s="16"/>
      <c r="Q396" s="23"/>
      <c r="R396" s="16"/>
    </row>
    <row r="397" spans="1:18" ht="12.75" x14ac:dyDescent="0.2">
      <c r="A397" s="28"/>
      <c r="K397" s="23"/>
      <c r="L397" s="16"/>
      <c r="M397" s="23"/>
      <c r="N397" s="16"/>
      <c r="P397" s="16"/>
      <c r="Q397" s="23"/>
      <c r="R397" s="16"/>
    </row>
    <row r="398" spans="1:18" ht="12.75" x14ac:dyDescent="0.2">
      <c r="A398" s="28"/>
      <c r="B398" s="29"/>
      <c r="K398" s="34"/>
      <c r="L398" s="31"/>
    </row>
    <row r="399" spans="1:18" ht="12.75" x14ac:dyDescent="0.2">
      <c r="A399" s="28"/>
      <c r="B399" s="29"/>
      <c r="K399" s="34"/>
      <c r="L399" s="31"/>
    </row>
    <row r="400" spans="1:18" ht="14.1" customHeight="1" x14ac:dyDescent="0.2">
      <c r="B400" s="29"/>
    </row>
    <row r="401" spans="1:12" ht="12.75" x14ac:dyDescent="0.2">
      <c r="A401" s="28"/>
      <c r="B401" s="29"/>
      <c r="K401" s="34"/>
      <c r="L401" s="31"/>
    </row>
    <row r="402" spans="1:12" ht="12.75" x14ac:dyDescent="0.2">
      <c r="A402" s="28"/>
      <c r="B402" s="29"/>
      <c r="K402" s="34"/>
      <c r="L402" s="31"/>
    </row>
    <row r="403" spans="1:12" ht="12.75" x14ac:dyDescent="0.2">
      <c r="A403" s="28"/>
      <c r="B403" s="29"/>
      <c r="K403" s="34"/>
      <c r="L403" s="31"/>
    </row>
    <row r="404" spans="1:12" ht="12.75" x14ac:dyDescent="0.2">
      <c r="A404" s="28"/>
      <c r="B404" s="29"/>
      <c r="K404" s="34"/>
      <c r="L404" s="31"/>
    </row>
    <row r="405" spans="1:12" ht="12.75" x14ac:dyDescent="0.2">
      <c r="A405" s="28"/>
      <c r="B405" s="29"/>
      <c r="K405" s="34"/>
      <c r="L405" s="31"/>
    </row>
    <row r="406" spans="1:12" ht="12.75" x14ac:dyDescent="0.2">
      <c r="A406" s="28"/>
      <c r="K406" s="34"/>
      <c r="L406" s="31"/>
    </row>
    <row r="407" spans="1:12" ht="12.75" x14ac:dyDescent="0.2">
      <c r="A407" s="28"/>
      <c r="K407" s="34"/>
      <c r="L407" s="31"/>
    </row>
    <row r="408" spans="1:12" ht="12.75" x14ac:dyDescent="0.2">
      <c r="A408" s="28"/>
      <c r="K408" s="34"/>
      <c r="L408" s="31"/>
    </row>
    <row r="409" spans="1:12" ht="12.75" x14ac:dyDescent="0.2">
      <c r="A409" s="28"/>
      <c r="K409" s="34"/>
      <c r="L409" s="31"/>
    </row>
    <row r="410" spans="1:12" ht="12.75" x14ac:dyDescent="0.2">
      <c r="A410" s="28"/>
      <c r="K410" s="34"/>
      <c r="L410" s="31"/>
    </row>
    <row r="411" spans="1:12" s="45" customFormat="1" ht="12.75" x14ac:dyDescent="0.2">
      <c r="A411" s="51"/>
      <c r="B411" s="30"/>
      <c r="K411" s="33"/>
      <c r="L411" s="14"/>
    </row>
    <row r="413" spans="1:12" ht="14.1" customHeight="1" x14ac:dyDescent="0.2">
      <c r="B413" s="45"/>
    </row>
    <row r="417" spans="2:2" ht="14.1" customHeight="1" x14ac:dyDescent="0.2">
      <c r="B417" s="21"/>
    </row>
    <row r="418" spans="2:2" ht="14.1" customHeight="1" x14ac:dyDescent="0.2">
      <c r="B418" s="21"/>
    </row>
    <row r="434" spans="1:10" ht="12.75" x14ac:dyDescent="0.2">
      <c r="A434" s="13"/>
      <c r="C434" s="23"/>
      <c r="D434" s="27"/>
      <c r="E434" s="18"/>
      <c r="F434" s="27"/>
      <c r="G434" s="23"/>
      <c r="H434" s="27"/>
      <c r="I434" s="23"/>
      <c r="J434" s="27"/>
    </row>
    <row r="435" spans="1:10" ht="12.75" x14ac:dyDescent="0.2">
      <c r="A435" s="13"/>
      <c r="C435" s="23"/>
      <c r="D435" s="27"/>
      <c r="E435" s="18"/>
      <c r="F435" s="27"/>
      <c r="G435" s="23"/>
      <c r="H435" s="27"/>
      <c r="I435" s="23"/>
      <c r="J435" s="27"/>
    </row>
    <row r="436" spans="1:10" ht="12.75" x14ac:dyDescent="0.2">
      <c r="A436" s="13"/>
      <c r="B436" s="13"/>
      <c r="C436" s="23"/>
      <c r="D436" s="27"/>
      <c r="E436" s="18"/>
      <c r="F436" s="27"/>
      <c r="G436" s="23"/>
      <c r="H436" s="27"/>
      <c r="I436" s="23"/>
      <c r="J436" s="27"/>
    </row>
    <row r="437" spans="1:10" ht="12.75" x14ac:dyDescent="0.2">
      <c r="A437" s="13"/>
      <c r="B437" s="13"/>
      <c r="C437" s="23"/>
      <c r="D437" s="27"/>
      <c r="E437" s="18"/>
      <c r="F437" s="27"/>
      <c r="G437" s="23"/>
      <c r="H437" s="27"/>
      <c r="I437" s="23"/>
      <c r="J437" s="27"/>
    </row>
    <row r="438" spans="1:10" ht="12.75" x14ac:dyDescent="0.2">
      <c r="A438" s="13"/>
      <c r="B438" s="13"/>
      <c r="C438" s="23"/>
      <c r="D438" s="27"/>
      <c r="E438" s="23"/>
      <c r="F438" s="27"/>
      <c r="G438" s="23"/>
      <c r="H438" s="27"/>
      <c r="I438" s="23"/>
      <c r="J438" s="27"/>
    </row>
    <row r="439" spans="1:10" ht="12.75" x14ac:dyDescent="0.2">
      <c r="A439" s="13"/>
      <c r="B439" s="13"/>
      <c r="C439" s="28"/>
      <c r="D439" s="51"/>
      <c r="E439" s="13"/>
      <c r="F439" s="51"/>
      <c r="G439" s="28"/>
      <c r="H439" s="51"/>
      <c r="I439" s="28"/>
      <c r="J439" s="51"/>
    </row>
    <row r="440" spans="1:10" ht="12.75" x14ac:dyDescent="0.2">
      <c r="A440" s="13"/>
      <c r="B440" s="13"/>
      <c r="C440" s="23"/>
      <c r="D440" s="27"/>
      <c r="E440" s="18"/>
      <c r="F440" s="27"/>
      <c r="G440" s="23"/>
      <c r="H440" s="27"/>
      <c r="I440" s="23"/>
      <c r="J440" s="27"/>
    </row>
    <row r="441" spans="1:10" ht="12.75" x14ac:dyDescent="0.2">
      <c r="A441" s="13"/>
      <c r="B441" s="13"/>
      <c r="C441" s="18"/>
      <c r="D441" s="20"/>
      <c r="E441" s="18"/>
      <c r="F441" s="20"/>
      <c r="G441" s="18"/>
      <c r="H441" s="20"/>
      <c r="I441" s="18"/>
      <c r="J441" s="20"/>
    </row>
    <row r="442" spans="1:10" ht="12.75" x14ac:dyDescent="0.2">
      <c r="A442" s="13"/>
      <c r="B442" s="13"/>
      <c r="C442" s="23"/>
      <c r="D442" s="27"/>
      <c r="E442" s="18"/>
      <c r="F442" s="27"/>
      <c r="G442" s="23"/>
      <c r="H442" s="27"/>
      <c r="I442" s="23"/>
      <c r="J442" s="27"/>
    </row>
    <row r="443" spans="1:10" ht="12.75" x14ac:dyDescent="0.2">
      <c r="A443" s="13"/>
      <c r="B443" s="13"/>
      <c r="C443" s="23"/>
      <c r="D443" s="27"/>
      <c r="E443" s="18"/>
      <c r="F443" s="27"/>
      <c r="G443" s="23"/>
      <c r="H443" s="27"/>
      <c r="I443" s="23"/>
      <c r="J443" s="27"/>
    </row>
    <row r="444" spans="1:10" ht="12.75" x14ac:dyDescent="0.2">
      <c r="A444" s="13"/>
      <c r="B444" s="13"/>
      <c r="C444" s="23"/>
      <c r="D444" s="27"/>
      <c r="E444" s="18"/>
      <c r="F444" s="27"/>
      <c r="G444" s="23"/>
      <c r="H444" s="27"/>
      <c r="I444" s="23"/>
      <c r="J444" s="27"/>
    </row>
    <row r="445" spans="1:10" ht="12.75" x14ac:dyDescent="0.2">
      <c r="A445" s="13"/>
      <c r="B445" s="13"/>
      <c r="C445" s="23"/>
      <c r="D445" s="27"/>
      <c r="E445" s="18"/>
      <c r="F445" s="27"/>
      <c r="G445" s="23"/>
      <c r="H445" s="27"/>
      <c r="I445" s="23"/>
      <c r="J445" s="27"/>
    </row>
    <row r="446" spans="1:10" ht="12.75" x14ac:dyDescent="0.2">
      <c r="A446" s="13"/>
      <c r="B446" s="13"/>
      <c r="C446" s="23"/>
      <c r="D446" s="27"/>
      <c r="E446" s="18"/>
      <c r="F446" s="27"/>
      <c r="G446" s="23"/>
      <c r="H446" s="27"/>
      <c r="I446" s="23"/>
      <c r="J446" s="27"/>
    </row>
    <row r="447" spans="1:10" ht="12.75" x14ac:dyDescent="0.2">
      <c r="A447" s="13"/>
      <c r="B447" s="13"/>
      <c r="C447" s="23"/>
      <c r="D447" s="27"/>
      <c r="E447" s="18"/>
      <c r="F447" s="27"/>
      <c r="G447" s="23"/>
      <c r="H447" s="27"/>
      <c r="I447" s="23"/>
      <c r="J447" s="27"/>
    </row>
    <row r="448" spans="1:10" ht="12.75" x14ac:dyDescent="0.2">
      <c r="A448" s="13"/>
      <c r="B448" s="13"/>
      <c r="C448" s="23"/>
      <c r="D448" s="27"/>
      <c r="E448" s="18"/>
      <c r="F448" s="27"/>
      <c r="G448" s="23"/>
      <c r="H448" s="27"/>
      <c r="I448" s="23"/>
      <c r="J448" s="27"/>
    </row>
    <row r="449" spans="1:10" ht="12.75" x14ac:dyDescent="0.2">
      <c r="A449" s="13"/>
      <c r="B449" s="13"/>
      <c r="C449" s="23"/>
      <c r="D449" s="27"/>
      <c r="E449" s="18"/>
      <c r="F449" s="27"/>
      <c r="G449" s="23"/>
      <c r="H449" s="27"/>
      <c r="I449" s="23"/>
      <c r="J449" s="27"/>
    </row>
    <row r="450" spans="1:10" ht="12.75" x14ac:dyDescent="0.2">
      <c r="A450" s="13"/>
      <c r="B450" s="13"/>
      <c r="C450" s="23"/>
      <c r="D450" s="27"/>
      <c r="E450" s="18"/>
      <c r="F450" s="27"/>
      <c r="G450" s="23"/>
      <c r="H450" s="27"/>
      <c r="I450" s="23"/>
      <c r="J450" s="27"/>
    </row>
    <row r="451" spans="1:10" ht="12.75" x14ac:dyDescent="0.2">
      <c r="A451" s="13"/>
      <c r="B451" s="13"/>
      <c r="C451" s="23"/>
      <c r="D451" s="27"/>
      <c r="E451" s="18"/>
      <c r="F451" s="27"/>
      <c r="G451" s="23"/>
      <c r="H451" s="27"/>
      <c r="I451" s="23"/>
      <c r="J451" s="27"/>
    </row>
    <row r="452" spans="1:10" ht="12.75" x14ac:dyDescent="0.2">
      <c r="A452" s="13"/>
      <c r="B452" s="13"/>
      <c r="C452" s="23"/>
      <c r="D452" s="27"/>
      <c r="E452" s="18"/>
      <c r="F452" s="27"/>
      <c r="G452" s="23"/>
      <c r="H452" s="27"/>
      <c r="I452" s="23"/>
      <c r="J452" s="27"/>
    </row>
    <row r="453" spans="1:10" ht="12.75" x14ac:dyDescent="0.2">
      <c r="A453" s="13"/>
      <c r="B453" s="13"/>
      <c r="C453" s="18"/>
      <c r="D453" s="20"/>
      <c r="E453" s="18"/>
      <c r="F453" s="20"/>
      <c r="G453" s="18"/>
      <c r="H453" s="20"/>
      <c r="I453" s="18"/>
      <c r="J453" s="20"/>
    </row>
    <row r="454" spans="1:10" ht="12.75" x14ac:dyDescent="0.2">
      <c r="A454" s="13"/>
      <c r="B454" s="13"/>
      <c r="C454" s="28"/>
      <c r="D454" s="51"/>
      <c r="E454" s="13"/>
      <c r="F454" s="51"/>
      <c r="G454" s="28"/>
      <c r="H454" s="51"/>
      <c r="I454" s="28"/>
      <c r="J454" s="51"/>
    </row>
    <row r="455" spans="1:10" ht="12.75" x14ac:dyDescent="0.2">
      <c r="A455" s="13"/>
      <c r="B455" s="13"/>
      <c r="C455" s="23"/>
      <c r="D455" s="27"/>
      <c r="E455" s="18"/>
      <c r="F455" s="27"/>
      <c r="G455" s="23"/>
      <c r="H455" s="27"/>
      <c r="I455" s="23"/>
      <c r="J455" s="27"/>
    </row>
    <row r="456" spans="1:10" ht="12.75" x14ac:dyDescent="0.2">
      <c r="A456" s="13"/>
      <c r="B456" s="13"/>
      <c r="C456" s="18"/>
      <c r="D456" s="20"/>
      <c r="E456" s="18"/>
      <c r="F456" s="20"/>
      <c r="G456" s="18"/>
      <c r="H456" s="20"/>
      <c r="I456" s="18"/>
      <c r="J456" s="20"/>
    </row>
    <row r="457" spans="1:10" ht="12.75" x14ac:dyDescent="0.2">
      <c r="A457" s="13"/>
      <c r="B457" s="13"/>
      <c r="C457" s="23"/>
      <c r="D457" s="27"/>
      <c r="E457" s="18"/>
      <c r="F457" s="27"/>
      <c r="G457" s="23"/>
      <c r="H457" s="27"/>
      <c r="I457" s="23"/>
      <c r="J457" s="27"/>
    </row>
    <row r="458" spans="1:10" ht="12.75" x14ac:dyDescent="0.2">
      <c r="A458" s="13"/>
      <c r="B458" s="13"/>
      <c r="C458" s="23"/>
      <c r="D458" s="27"/>
      <c r="E458" s="18"/>
      <c r="F458" s="27"/>
      <c r="G458" s="23"/>
      <c r="H458" s="27"/>
      <c r="I458" s="23"/>
      <c r="J458" s="27"/>
    </row>
    <row r="459" spans="1:10" ht="12.75" x14ac:dyDescent="0.2">
      <c r="A459" s="13"/>
      <c r="B459" s="13"/>
      <c r="C459" s="23"/>
      <c r="D459" s="27"/>
      <c r="E459" s="18"/>
      <c r="F459" s="27"/>
      <c r="G459" s="23"/>
      <c r="H459" s="27"/>
      <c r="I459" s="23"/>
      <c r="J459" s="27"/>
    </row>
    <row r="460" spans="1:10" ht="12.75" x14ac:dyDescent="0.2">
      <c r="A460" s="13"/>
      <c r="B460" s="13"/>
      <c r="C460" s="23"/>
      <c r="D460" s="27"/>
      <c r="E460" s="18"/>
      <c r="F460" s="27"/>
      <c r="G460" s="23"/>
      <c r="H460" s="27"/>
      <c r="I460" s="23"/>
      <c r="J460" s="27"/>
    </row>
    <row r="461" spans="1:10" ht="12.75" x14ac:dyDescent="0.2">
      <c r="A461" s="13"/>
      <c r="B461" s="13"/>
      <c r="C461" s="23"/>
      <c r="D461" s="27"/>
      <c r="E461" s="18"/>
      <c r="F461" s="27"/>
      <c r="G461" s="23"/>
      <c r="H461" s="27"/>
      <c r="I461" s="23"/>
      <c r="J461" s="27"/>
    </row>
    <row r="462" spans="1:10" ht="12.75" x14ac:dyDescent="0.2">
      <c r="A462" s="13"/>
      <c r="B462" s="13"/>
      <c r="C462" s="23"/>
      <c r="D462" s="27"/>
      <c r="E462" s="18"/>
      <c r="F462" s="27"/>
      <c r="G462" s="23"/>
      <c r="H462" s="27"/>
      <c r="I462" s="23"/>
      <c r="J462" s="27"/>
    </row>
    <row r="463" spans="1:10" ht="12.75" x14ac:dyDescent="0.2">
      <c r="A463" s="13"/>
      <c r="B463" s="13"/>
      <c r="C463" s="23"/>
      <c r="D463" s="27"/>
      <c r="E463" s="18"/>
      <c r="F463" s="27"/>
      <c r="G463" s="23"/>
      <c r="H463" s="27"/>
      <c r="I463" s="23"/>
      <c r="J463" s="27"/>
    </row>
    <row r="464" spans="1:10" ht="12.75" x14ac:dyDescent="0.2">
      <c r="A464" s="13"/>
      <c r="B464" s="13"/>
      <c r="C464" s="23"/>
      <c r="D464" s="27"/>
      <c r="E464" s="18"/>
      <c r="F464" s="27"/>
      <c r="G464" s="23"/>
      <c r="H464" s="27"/>
      <c r="I464" s="23"/>
      <c r="J464" s="27"/>
    </row>
    <row r="465" spans="1:10" ht="12.75" x14ac:dyDescent="0.2">
      <c r="A465" s="13"/>
      <c r="B465" s="13"/>
      <c r="C465" s="23"/>
      <c r="D465" s="27"/>
      <c r="E465" s="18"/>
      <c r="F465" s="27"/>
      <c r="G465" s="23"/>
      <c r="H465" s="27"/>
      <c r="I465" s="23"/>
      <c r="J465" s="27"/>
    </row>
    <row r="466" spans="1:10" ht="12.75" x14ac:dyDescent="0.2">
      <c r="A466" s="13"/>
      <c r="B466" s="13"/>
      <c r="C466" s="23"/>
      <c r="D466" s="27"/>
      <c r="E466" s="18"/>
      <c r="F466" s="27"/>
      <c r="G466" s="23"/>
      <c r="H466" s="27"/>
      <c r="I466" s="23"/>
      <c r="J466" s="27"/>
    </row>
    <row r="467" spans="1:10" ht="12.75" x14ac:dyDescent="0.2">
      <c r="A467" s="13"/>
      <c r="B467" s="13"/>
      <c r="C467" s="23"/>
      <c r="D467" s="27"/>
      <c r="E467" s="23"/>
      <c r="F467" s="27"/>
      <c r="G467" s="23"/>
      <c r="H467" s="27"/>
      <c r="I467" s="23"/>
      <c r="J467" s="27"/>
    </row>
    <row r="468" spans="1:10" ht="12.75" x14ac:dyDescent="0.2">
      <c r="A468" s="13"/>
      <c r="B468" s="13"/>
      <c r="C468" s="28"/>
      <c r="D468" s="51"/>
      <c r="E468" s="13"/>
      <c r="F468" s="51"/>
      <c r="G468" s="28"/>
      <c r="H468" s="51"/>
      <c r="I468" s="28"/>
      <c r="J468" s="51"/>
    </row>
    <row r="469" spans="1:10" ht="12.75" x14ac:dyDescent="0.2">
      <c r="A469" s="13"/>
      <c r="B469" s="13"/>
      <c r="C469" s="23"/>
      <c r="D469" s="27"/>
      <c r="E469" s="18"/>
      <c r="F469" s="27"/>
      <c r="G469" s="23"/>
      <c r="H469" s="27"/>
      <c r="I469" s="23"/>
      <c r="J469" s="27"/>
    </row>
    <row r="470" spans="1:10" ht="12.75" x14ac:dyDescent="0.2">
      <c r="A470" s="13"/>
      <c r="B470" s="13"/>
      <c r="C470" s="18"/>
      <c r="D470" s="20"/>
      <c r="E470" s="18"/>
      <c r="F470" s="20"/>
      <c r="G470" s="18"/>
      <c r="H470" s="20"/>
      <c r="I470" s="18"/>
      <c r="J470" s="20"/>
    </row>
    <row r="471" spans="1:10" ht="12.75" x14ac:dyDescent="0.2">
      <c r="A471" s="13"/>
      <c r="B471" s="13"/>
      <c r="C471" s="23"/>
      <c r="D471" s="27"/>
      <c r="E471" s="18"/>
      <c r="F471" s="27"/>
      <c r="G471" s="23"/>
      <c r="H471" s="27"/>
      <c r="I471" s="23"/>
      <c r="J471" s="27"/>
    </row>
    <row r="472" spans="1:10" ht="12.75" x14ac:dyDescent="0.2">
      <c r="A472" s="13"/>
      <c r="B472" s="13"/>
      <c r="C472" s="23"/>
      <c r="D472" s="27"/>
      <c r="E472" s="18"/>
      <c r="F472" s="27"/>
      <c r="G472" s="23"/>
      <c r="H472" s="27"/>
      <c r="I472" s="23"/>
      <c r="J472" s="27"/>
    </row>
    <row r="473" spans="1:10" ht="12.75" x14ac:dyDescent="0.2">
      <c r="A473" s="13"/>
      <c r="B473" s="13"/>
      <c r="C473" s="23"/>
      <c r="D473" s="27"/>
      <c r="E473" s="18"/>
      <c r="F473" s="27"/>
      <c r="G473" s="23"/>
      <c r="H473" s="27"/>
      <c r="I473" s="23"/>
      <c r="J473" s="27"/>
    </row>
    <row r="474" spans="1:10" ht="12.75" x14ac:dyDescent="0.2">
      <c r="A474" s="13"/>
      <c r="B474" s="13"/>
      <c r="C474" s="23"/>
      <c r="D474" s="27"/>
      <c r="E474" s="18"/>
      <c r="F474" s="27"/>
      <c r="G474" s="23"/>
      <c r="H474" s="27"/>
      <c r="I474" s="23"/>
      <c r="J474" s="27"/>
    </row>
    <row r="475" spans="1:10" ht="12.75" x14ac:dyDescent="0.2">
      <c r="A475" s="13"/>
      <c r="B475" s="13"/>
      <c r="C475" s="23"/>
      <c r="D475" s="27"/>
      <c r="E475" s="18"/>
      <c r="F475" s="27"/>
      <c r="G475" s="23"/>
      <c r="H475" s="27"/>
      <c r="I475" s="23"/>
      <c r="J475" s="27"/>
    </row>
    <row r="476" spans="1:10" ht="12.75" x14ac:dyDescent="0.2">
      <c r="A476" s="13"/>
      <c r="B476" s="13"/>
      <c r="C476" s="23"/>
      <c r="D476" s="27"/>
      <c r="E476" s="18"/>
      <c r="F476" s="27"/>
      <c r="G476" s="23"/>
      <c r="H476" s="27"/>
      <c r="I476" s="23"/>
      <c r="J476" s="27"/>
    </row>
    <row r="477" spans="1:10" ht="12.75" x14ac:dyDescent="0.2">
      <c r="A477" s="13"/>
      <c r="B477" s="13"/>
      <c r="C477" s="18"/>
      <c r="D477" s="20"/>
      <c r="E477" s="18"/>
      <c r="F477" s="20"/>
      <c r="G477" s="18"/>
      <c r="H477" s="20"/>
      <c r="I477" s="18"/>
      <c r="J477" s="20"/>
    </row>
    <row r="478" spans="1:10" ht="12.75" x14ac:dyDescent="0.2">
      <c r="A478" s="13"/>
      <c r="B478" s="13"/>
      <c r="C478" s="28"/>
      <c r="D478" s="51"/>
      <c r="E478" s="13"/>
      <c r="F478" s="51"/>
      <c r="G478" s="28"/>
      <c r="H478" s="51"/>
      <c r="I478" s="28"/>
      <c r="J478" s="51"/>
    </row>
    <row r="479" spans="1:10" ht="12.75" x14ac:dyDescent="0.2">
      <c r="A479" s="13"/>
      <c r="B479" s="13"/>
      <c r="C479" s="23"/>
      <c r="D479" s="27"/>
      <c r="E479" s="18"/>
      <c r="F479" s="27"/>
      <c r="G479" s="23"/>
      <c r="H479" s="27"/>
      <c r="I479" s="23"/>
      <c r="J479" s="27"/>
    </row>
    <row r="480" spans="1:10" ht="14.1" customHeight="1" x14ac:dyDescent="0.2">
      <c r="A480" s="13"/>
      <c r="B480" s="13"/>
      <c r="C480" s="18"/>
      <c r="D480" s="20"/>
      <c r="E480" s="18"/>
      <c r="F480" s="20"/>
      <c r="G480" s="18"/>
      <c r="H480" s="20"/>
      <c r="I480" s="18"/>
      <c r="J480" s="20"/>
    </row>
    <row r="481" spans="1:12" ht="14.1" customHeight="1" x14ac:dyDescent="0.2">
      <c r="A481" s="13"/>
      <c r="B481" s="13"/>
      <c r="C481" s="23"/>
      <c r="D481" s="27"/>
      <c r="E481" s="18"/>
      <c r="F481" s="27"/>
      <c r="G481" s="23"/>
      <c r="H481" s="27"/>
      <c r="I481" s="23"/>
      <c r="J481" s="27"/>
    </row>
    <row r="482" spans="1:12" s="14" customFormat="1" ht="14.1" customHeight="1" x14ac:dyDescent="0.2">
      <c r="A482" s="13"/>
      <c r="B482" s="13"/>
      <c r="C482" s="23"/>
      <c r="D482" s="27"/>
      <c r="E482" s="18"/>
      <c r="F482" s="27"/>
      <c r="G482" s="23"/>
      <c r="H482" s="27"/>
      <c r="I482" s="23"/>
      <c r="J482" s="27"/>
      <c r="K482" s="33"/>
    </row>
    <row r="483" spans="1:12" s="31" customFormat="1" ht="14.1" customHeight="1" x14ac:dyDescent="0.2">
      <c r="A483" s="13"/>
      <c r="B483" s="13"/>
      <c r="C483" s="23"/>
      <c r="D483" s="27"/>
      <c r="E483" s="18"/>
      <c r="F483" s="27"/>
      <c r="G483" s="23"/>
      <c r="H483" s="27"/>
      <c r="I483" s="23"/>
      <c r="J483" s="27"/>
      <c r="K483" s="33"/>
      <c r="L483" s="14"/>
    </row>
    <row r="484" spans="1:12" ht="14.1" customHeight="1" x14ac:dyDescent="0.2">
      <c r="A484" s="13"/>
      <c r="B484" s="13"/>
      <c r="C484" s="23"/>
      <c r="D484" s="27"/>
      <c r="E484" s="18"/>
      <c r="F484" s="27"/>
      <c r="G484" s="23"/>
      <c r="H484" s="27"/>
      <c r="I484" s="23"/>
      <c r="J484" s="27"/>
      <c r="K484" s="34"/>
      <c r="L484" s="35"/>
    </row>
    <row r="485" spans="1:12" ht="14.1" customHeight="1" x14ac:dyDescent="0.2">
      <c r="A485" s="13"/>
      <c r="B485" s="13"/>
      <c r="C485" s="18"/>
      <c r="D485" s="20"/>
      <c r="E485" s="18"/>
      <c r="F485" s="20"/>
      <c r="G485" s="18"/>
      <c r="H485" s="20"/>
      <c r="I485" s="18"/>
      <c r="J485" s="20"/>
      <c r="K485" s="22"/>
      <c r="L485" s="35"/>
    </row>
    <row r="486" spans="1:12" ht="14.1" customHeight="1" x14ac:dyDescent="0.2">
      <c r="A486" s="13"/>
      <c r="B486" s="13"/>
      <c r="C486" s="28"/>
      <c r="D486" s="51"/>
      <c r="E486" s="13"/>
      <c r="F486" s="51"/>
      <c r="G486" s="28"/>
      <c r="H486" s="51"/>
      <c r="I486" s="28"/>
      <c r="J486" s="51"/>
      <c r="K486" s="22"/>
      <c r="L486" s="35"/>
    </row>
    <row r="487" spans="1:12" ht="14.1" customHeight="1" x14ac:dyDescent="0.2">
      <c r="A487" s="13"/>
      <c r="B487" s="13"/>
      <c r="C487" s="23"/>
      <c r="D487" s="27"/>
      <c r="E487" s="18"/>
      <c r="F487" s="27"/>
      <c r="G487" s="23"/>
      <c r="H487" s="27"/>
      <c r="I487" s="23"/>
      <c r="J487" s="27"/>
      <c r="K487" s="22"/>
      <c r="L487" s="35"/>
    </row>
    <row r="488" spans="1:12" s="14" customFormat="1" ht="14.1" customHeight="1" x14ac:dyDescent="0.2">
      <c r="A488" s="13"/>
      <c r="B488" s="13"/>
      <c r="C488" s="18"/>
      <c r="D488" s="20"/>
      <c r="E488" s="18"/>
      <c r="F488" s="20"/>
      <c r="G488" s="18"/>
      <c r="H488" s="20"/>
      <c r="I488" s="18"/>
      <c r="J488" s="20"/>
      <c r="K488" s="16"/>
    </row>
    <row r="489" spans="1:12" s="14" customFormat="1" ht="14.1" customHeight="1" x14ac:dyDescent="0.2">
      <c r="A489" s="13"/>
      <c r="B489" s="13"/>
      <c r="C489" s="23"/>
      <c r="D489" s="27"/>
      <c r="E489" s="18"/>
      <c r="F489" s="27"/>
      <c r="G489" s="23"/>
      <c r="H489" s="27"/>
      <c r="I489" s="23"/>
      <c r="J489" s="27"/>
      <c r="K489" s="16"/>
    </row>
    <row r="490" spans="1:12" s="14" customFormat="1" ht="14.1" customHeight="1" x14ac:dyDescent="0.2">
      <c r="A490" s="13"/>
      <c r="B490" s="13"/>
      <c r="C490" s="28"/>
      <c r="D490" s="51"/>
      <c r="E490" s="13"/>
      <c r="F490" s="51"/>
      <c r="G490" s="28"/>
      <c r="H490" s="51"/>
      <c r="I490" s="28"/>
      <c r="J490" s="51"/>
      <c r="K490" s="33"/>
    </row>
    <row r="491" spans="1:12" ht="14.1" customHeight="1" x14ac:dyDescent="0.2">
      <c r="A491" s="13"/>
      <c r="B491" s="13"/>
      <c r="C491" s="28"/>
      <c r="D491" s="51"/>
      <c r="E491" s="13"/>
      <c r="F491" s="51"/>
      <c r="G491" s="28"/>
      <c r="H491" s="51"/>
      <c r="I491" s="28"/>
      <c r="J491" s="51"/>
    </row>
    <row r="492" spans="1:12" s="14" customFormat="1" ht="14.1" customHeight="1" x14ac:dyDescent="0.2">
      <c r="A492" s="13"/>
      <c r="B492" s="13"/>
      <c r="C492" s="28"/>
      <c r="D492" s="51"/>
      <c r="E492" s="13"/>
      <c r="F492" s="51"/>
      <c r="G492" s="28"/>
      <c r="H492" s="51"/>
      <c r="I492" s="28"/>
      <c r="J492" s="51"/>
      <c r="K492" s="33"/>
    </row>
    <row r="493" spans="1:12" ht="14.1" customHeight="1" x14ac:dyDescent="0.2">
      <c r="A493" s="13"/>
      <c r="B493" s="13"/>
      <c r="C493" s="28"/>
      <c r="D493" s="51"/>
      <c r="E493" s="13"/>
      <c r="F493" s="51"/>
      <c r="G493" s="28"/>
      <c r="H493" s="51"/>
      <c r="I493" s="28"/>
      <c r="J493" s="51"/>
    </row>
    <row r="494" spans="1:12" ht="14.1" customHeight="1" x14ac:dyDescent="0.2">
      <c r="A494" s="13"/>
      <c r="B494" s="13"/>
      <c r="C494" s="28"/>
      <c r="D494" s="51"/>
      <c r="E494" s="13"/>
      <c r="F494" s="51"/>
      <c r="G494" s="28"/>
      <c r="H494" s="51"/>
      <c r="I494" s="28"/>
      <c r="J494" s="51"/>
    </row>
    <row r="495" spans="1:12" ht="14.1" customHeight="1" x14ac:dyDescent="0.2">
      <c r="A495" s="13"/>
      <c r="B495" s="13"/>
      <c r="C495" s="28"/>
      <c r="D495" s="51"/>
      <c r="E495" s="13"/>
      <c r="F495" s="51"/>
      <c r="G495" s="28"/>
      <c r="H495" s="51"/>
      <c r="I495" s="28"/>
      <c r="J495" s="51"/>
    </row>
    <row r="496" spans="1:12" ht="14.1" customHeight="1" x14ac:dyDescent="0.2">
      <c r="A496" s="13"/>
      <c r="B496" s="13"/>
      <c r="C496" s="28"/>
      <c r="D496" s="51"/>
      <c r="E496" s="13"/>
      <c r="F496" s="51"/>
      <c r="G496" s="28"/>
      <c r="H496" s="51"/>
      <c r="I496" s="28"/>
      <c r="J496" s="51"/>
    </row>
    <row r="497" spans="1:12" ht="14.1" customHeight="1" x14ac:dyDescent="0.2">
      <c r="A497" s="13"/>
      <c r="B497" s="13"/>
      <c r="C497" s="28"/>
      <c r="D497" s="51"/>
      <c r="E497" s="13"/>
      <c r="F497" s="51"/>
      <c r="G497" s="28"/>
      <c r="H497" s="51"/>
      <c r="I497" s="28"/>
      <c r="J497" s="51"/>
    </row>
    <row r="498" spans="1:12" ht="14.1" customHeight="1" x14ac:dyDescent="0.2">
      <c r="A498" s="13"/>
      <c r="B498" s="13"/>
      <c r="C498" s="23"/>
      <c r="D498" s="27"/>
      <c r="E498" s="18"/>
      <c r="F498" s="27"/>
      <c r="G498" s="23"/>
      <c r="H498" s="27"/>
      <c r="I498" s="23"/>
      <c r="J498" s="27"/>
    </row>
    <row r="499" spans="1:12" ht="14.1" customHeight="1" x14ac:dyDescent="0.2">
      <c r="A499" s="13"/>
      <c r="B499" s="13"/>
      <c r="C499" s="18"/>
      <c r="D499" s="20"/>
      <c r="E499" s="18"/>
      <c r="F499" s="20"/>
      <c r="G499" s="18"/>
      <c r="H499" s="20"/>
      <c r="I499" s="18"/>
      <c r="J499" s="20"/>
    </row>
    <row r="500" spans="1:12" ht="14.1" customHeight="1" x14ac:dyDescent="0.2">
      <c r="A500" s="13"/>
      <c r="B500" s="13"/>
      <c r="C500" s="23"/>
      <c r="D500" s="27"/>
      <c r="E500" s="18"/>
      <c r="F500" s="27"/>
      <c r="G500" s="23"/>
      <c r="H500" s="27"/>
      <c r="I500" s="23"/>
      <c r="J500" s="27"/>
    </row>
    <row r="501" spans="1:12" ht="14.1" customHeight="1" x14ac:dyDescent="0.2">
      <c r="A501" s="13"/>
      <c r="B501" s="13"/>
      <c r="C501" s="28"/>
      <c r="D501" s="51"/>
      <c r="E501" s="13"/>
      <c r="F501" s="51"/>
      <c r="G501" s="28"/>
      <c r="H501" s="51"/>
      <c r="I501" s="28"/>
      <c r="J501" s="51"/>
    </row>
    <row r="502" spans="1:12" ht="14.1" customHeight="1" x14ac:dyDescent="0.2">
      <c r="A502" s="13"/>
      <c r="B502" s="13"/>
      <c r="C502" s="28"/>
      <c r="D502" s="51"/>
      <c r="E502" s="13"/>
      <c r="F502" s="51"/>
      <c r="G502" s="28"/>
      <c r="H502" s="51"/>
      <c r="I502" s="28"/>
      <c r="J502" s="51"/>
    </row>
    <row r="503" spans="1:12" ht="14.1" customHeight="1" x14ac:dyDescent="0.2">
      <c r="A503" s="13"/>
      <c r="B503" s="13"/>
      <c r="C503" s="28"/>
      <c r="D503" s="51"/>
      <c r="E503" s="13"/>
      <c r="F503" s="51"/>
      <c r="G503" s="28"/>
      <c r="H503" s="51"/>
      <c r="I503" s="28"/>
      <c r="J503" s="51"/>
      <c r="K503" s="36"/>
      <c r="L503" s="36"/>
    </row>
    <row r="504" spans="1:12" ht="14.1" customHeight="1" x14ac:dyDescent="0.2">
      <c r="A504" s="13"/>
      <c r="B504" s="13"/>
      <c r="C504" s="28"/>
      <c r="D504" s="51"/>
      <c r="E504" s="13"/>
      <c r="F504" s="51"/>
      <c r="G504" s="28"/>
      <c r="H504" s="51"/>
      <c r="I504" s="28"/>
      <c r="J504" s="51"/>
      <c r="L504" s="14"/>
    </row>
    <row r="505" spans="1:12" ht="14.1" customHeight="1" x14ac:dyDescent="0.2">
      <c r="A505" s="13"/>
      <c r="B505" s="13"/>
      <c r="C505" s="28"/>
      <c r="D505" s="51"/>
      <c r="E505" s="13"/>
      <c r="F505" s="51"/>
      <c r="G505" s="28"/>
      <c r="H505" s="51"/>
      <c r="I505" s="28"/>
      <c r="J505" s="51"/>
      <c r="L505" s="37"/>
    </row>
    <row r="506" spans="1:12" ht="14.1" customHeight="1" x14ac:dyDescent="0.2">
      <c r="A506" s="13"/>
      <c r="B506" s="13"/>
      <c r="C506" s="28"/>
      <c r="D506" s="51"/>
      <c r="E506" s="13"/>
      <c r="F506" s="51"/>
      <c r="G506" s="28"/>
      <c r="H506" s="51"/>
      <c r="I506" s="28"/>
      <c r="J506" s="51"/>
      <c r="L506" s="38"/>
    </row>
    <row r="507" spans="1:12" ht="14.1" customHeight="1" x14ac:dyDescent="0.2">
      <c r="A507" s="13"/>
      <c r="B507" s="13"/>
      <c r="C507" s="28"/>
      <c r="D507" s="51"/>
      <c r="E507" s="13"/>
      <c r="F507" s="51"/>
      <c r="G507" s="28"/>
      <c r="H507" s="51"/>
      <c r="I507" s="28"/>
      <c r="J507" s="51"/>
    </row>
    <row r="508" spans="1:12" s="14" customFormat="1" ht="14.1" customHeight="1" x14ac:dyDescent="0.2">
      <c r="A508" s="13"/>
      <c r="B508" s="13"/>
      <c r="C508" s="28"/>
      <c r="D508" s="51"/>
      <c r="E508" s="13"/>
      <c r="F508" s="51"/>
      <c r="G508" s="28"/>
      <c r="H508" s="51"/>
      <c r="I508" s="28"/>
      <c r="J508" s="51"/>
      <c r="K508" s="16"/>
    </row>
    <row r="509" spans="1:12" ht="14.1" customHeight="1" x14ac:dyDescent="0.2">
      <c r="A509" s="13"/>
      <c r="B509" s="13"/>
      <c r="C509" s="23"/>
      <c r="D509" s="27"/>
      <c r="E509" s="18"/>
      <c r="F509" s="27"/>
      <c r="G509" s="23"/>
      <c r="H509" s="27"/>
      <c r="I509" s="23"/>
      <c r="J509" s="27"/>
      <c r="L509" s="16"/>
    </row>
    <row r="510" spans="1:12" ht="14.1" customHeight="1" x14ac:dyDescent="0.2">
      <c r="A510" s="13"/>
      <c r="B510" s="13"/>
      <c r="C510" s="18"/>
      <c r="D510" s="20"/>
      <c r="E510" s="18"/>
      <c r="F510" s="20"/>
      <c r="G510" s="18"/>
      <c r="H510" s="20"/>
      <c r="I510" s="18"/>
      <c r="J510" s="20"/>
    </row>
    <row r="511" spans="1:12" s="31" customFormat="1" ht="14.1" customHeight="1" x14ac:dyDescent="0.2">
      <c r="A511" s="13"/>
      <c r="B511" s="13"/>
      <c r="C511" s="23"/>
      <c r="D511" s="27"/>
      <c r="E511" s="18"/>
      <c r="F511" s="27"/>
      <c r="G511" s="23"/>
      <c r="H511" s="27"/>
      <c r="I511" s="23"/>
      <c r="J511" s="27"/>
    </row>
    <row r="512" spans="1:12" ht="14.1" customHeight="1" x14ac:dyDescent="0.2">
      <c r="A512" s="13"/>
      <c r="B512" s="13"/>
      <c r="C512" s="18"/>
      <c r="D512" s="20"/>
      <c r="E512" s="18"/>
      <c r="F512" s="20"/>
      <c r="G512" s="18"/>
      <c r="H512" s="20"/>
      <c r="I512" s="18"/>
      <c r="J512" s="20"/>
      <c r="K512" s="23"/>
    </row>
    <row r="513" spans="1:12" ht="14.1" customHeight="1" x14ac:dyDescent="0.2">
      <c r="A513" s="13"/>
      <c r="B513" s="13"/>
      <c r="C513" s="18"/>
      <c r="D513" s="20"/>
      <c r="E513" s="18"/>
      <c r="F513" s="20"/>
      <c r="G513" s="18"/>
      <c r="H513" s="20"/>
      <c r="I513" s="18"/>
      <c r="J513" s="20"/>
      <c r="K513" s="23"/>
    </row>
    <row r="514" spans="1:12" ht="14.1" customHeight="1" x14ac:dyDescent="0.2">
      <c r="A514" s="28"/>
      <c r="B514" s="13"/>
      <c r="C514" s="18"/>
      <c r="D514" s="20"/>
      <c r="E514" s="18"/>
      <c r="F514" s="20"/>
      <c r="G514" s="18"/>
      <c r="H514" s="20"/>
      <c r="I514" s="18"/>
      <c r="J514" s="20"/>
      <c r="K514" s="32"/>
    </row>
    <row r="515" spans="1:12" ht="14.1" customHeight="1" x14ac:dyDescent="0.2">
      <c r="A515" s="28"/>
      <c r="B515" s="13"/>
      <c r="C515" s="18"/>
      <c r="D515" s="20"/>
      <c r="E515" s="18"/>
      <c r="F515" s="20"/>
      <c r="G515" s="18"/>
      <c r="H515" s="20"/>
      <c r="I515" s="18"/>
      <c r="J515" s="20"/>
      <c r="K515" s="32"/>
    </row>
    <row r="516" spans="1:12" ht="14.1" customHeight="1" x14ac:dyDescent="0.2">
      <c r="A516" s="13"/>
      <c r="B516" s="13"/>
      <c r="C516" s="18"/>
      <c r="D516" s="20"/>
      <c r="E516" s="18"/>
      <c r="F516" s="20"/>
      <c r="G516" s="18"/>
      <c r="H516" s="20"/>
      <c r="I516" s="18"/>
      <c r="J516" s="20"/>
      <c r="K516" s="23"/>
    </row>
    <row r="517" spans="1:12" ht="14.1" customHeight="1" x14ac:dyDescent="0.2">
      <c r="A517" s="13"/>
      <c r="B517" s="13"/>
      <c r="C517" s="18"/>
      <c r="D517" s="20"/>
      <c r="E517" s="18"/>
      <c r="F517" s="20"/>
      <c r="G517" s="18"/>
      <c r="H517" s="20"/>
      <c r="I517" s="18"/>
      <c r="J517" s="20"/>
      <c r="K517" s="32"/>
    </row>
    <row r="518" spans="1:12" ht="14.1" customHeight="1" x14ac:dyDescent="0.2">
      <c r="A518" s="13"/>
      <c r="B518" s="13"/>
      <c r="C518" s="18"/>
      <c r="D518" s="20"/>
      <c r="E518" s="18"/>
      <c r="F518" s="20"/>
      <c r="G518" s="18"/>
      <c r="H518" s="20"/>
      <c r="I518" s="18"/>
      <c r="J518" s="20"/>
    </row>
    <row r="519" spans="1:12" ht="14.1" customHeight="1" x14ac:dyDescent="0.2">
      <c r="A519" s="13"/>
      <c r="B519" s="13"/>
      <c r="C519" s="18"/>
      <c r="D519" s="20"/>
      <c r="E519" s="18"/>
      <c r="F519" s="20"/>
      <c r="G519" s="18"/>
      <c r="H519" s="20"/>
      <c r="I519" s="18"/>
      <c r="J519" s="20"/>
      <c r="L519" s="14"/>
    </row>
    <row r="520" spans="1:12" s="31" customFormat="1" ht="14.1" customHeight="1" x14ac:dyDescent="0.2">
      <c r="A520" s="13"/>
      <c r="B520" s="13"/>
      <c r="C520" s="18"/>
      <c r="D520" s="20"/>
      <c r="E520" s="18"/>
      <c r="F520" s="20"/>
      <c r="G520" s="18"/>
      <c r="H520" s="20"/>
      <c r="I520" s="18"/>
      <c r="J520" s="20"/>
      <c r="K520" s="34"/>
    </row>
    <row r="521" spans="1:12" s="14" customFormat="1" ht="14.1" customHeight="1" x14ac:dyDescent="0.2">
      <c r="A521" s="13"/>
      <c r="B521" s="13"/>
      <c r="C521" s="18"/>
      <c r="D521" s="20"/>
      <c r="E521" s="18"/>
      <c r="F521" s="20"/>
      <c r="G521" s="18"/>
      <c r="H521" s="20"/>
      <c r="I521" s="18"/>
      <c r="J521" s="20"/>
      <c r="K521" s="33"/>
    </row>
    <row r="522" spans="1:12" ht="14.1" customHeight="1" x14ac:dyDescent="0.2">
      <c r="A522" s="13"/>
      <c r="B522" s="13"/>
      <c r="C522" s="18"/>
      <c r="D522" s="20"/>
      <c r="E522" s="18"/>
      <c r="F522" s="20"/>
      <c r="G522" s="18"/>
      <c r="H522" s="20"/>
      <c r="I522" s="18"/>
      <c r="J522" s="20"/>
      <c r="K522" s="32"/>
    </row>
    <row r="523" spans="1:12" ht="14.1" customHeight="1" x14ac:dyDescent="0.2">
      <c r="A523" s="13"/>
      <c r="B523" s="13"/>
      <c r="C523" s="18"/>
      <c r="D523" s="20"/>
      <c r="E523" s="18"/>
      <c r="F523" s="20"/>
      <c r="G523" s="18"/>
      <c r="H523" s="20"/>
      <c r="I523" s="18"/>
      <c r="J523" s="20"/>
      <c r="K523" s="32"/>
    </row>
    <row r="524" spans="1:12" ht="14.1" customHeight="1" x14ac:dyDescent="0.2">
      <c r="A524" s="13"/>
      <c r="B524" s="13"/>
      <c r="C524" s="28"/>
      <c r="D524" s="51"/>
      <c r="E524" s="13"/>
      <c r="F524" s="51"/>
      <c r="G524" s="28"/>
      <c r="H524" s="51"/>
      <c r="I524" s="28"/>
      <c r="J524" s="51"/>
      <c r="K524" s="32"/>
    </row>
    <row r="525" spans="1:12" s="14" customFormat="1" ht="14.1" customHeight="1" x14ac:dyDescent="0.2">
      <c r="A525" s="28"/>
      <c r="B525" s="13"/>
      <c r="C525" s="23"/>
      <c r="D525" s="27"/>
      <c r="E525" s="18"/>
      <c r="F525" s="27"/>
      <c r="G525" s="23"/>
      <c r="H525" s="27"/>
      <c r="I525" s="23"/>
      <c r="J525" s="27"/>
      <c r="K525" s="33"/>
    </row>
    <row r="526" spans="1:12" s="31" customFormat="1" ht="14.1" customHeight="1" x14ac:dyDescent="0.2">
      <c r="A526" s="28"/>
      <c r="B526" s="13"/>
      <c r="C526" s="18"/>
      <c r="D526" s="20"/>
      <c r="E526" s="18"/>
      <c r="F526" s="20"/>
      <c r="G526" s="18"/>
      <c r="H526" s="20"/>
      <c r="I526" s="18"/>
      <c r="J526" s="20"/>
      <c r="K526" s="32"/>
      <c r="L526" s="30"/>
    </row>
    <row r="527" spans="1:12" s="14" customFormat="1" ht="14.1" customHeight="1" x14ac:dyDescent="0.2">
      <c r="A527" s="12"/>
      <c r="B527" s="13"/>
      <c r="C527" s="18"/>
      <c r="D527" s="20"/>
      <c r="E527" s="18"/>
      <c r="F527" s="20"/>
      <c r="G527" s="18"/>
      <c r="H527" s="20"/>
      <c r="I527" s="18"/>
      <c r="J527" s="20"/>
      <c r="K527" s="33"/>
    </row>
    <row r="528" spans="1:12" ht="14.1" customHeight="1" x14ac:dyDescent="0.2">
      <c r="A528" s="12"/>
      <c r="B528" s="13"/>
      <c r="C528" s="18"/>
      <c r="D528" s="20"/>
      <c r="E528" s="18"/>
      <c r="F528" s="20"/>
      <c r="G528" s="18"/>
      <c r="H528" s="20"/>
      <c r="I528" s="18"/>
      <c r="J528" s="20"/>
      <c r="K528" s="32"/>
    </row>
    <row r="529" spans="1:12" ht="14.1" customHeight="1" x14ac:dyDescent="0.2">
      <c r="A529" s="12"/>
      <c r="B529" s="28"/>
      <c r="C529" s="18"/>
      <c r="D529" s="20"/>
      <c r="E529" s="18"/>
      <c r="F529" s="20"/>
      <c r="G529" s="18"/>
      <c r="H529" s="20"/>
      <c r="I529" s="18"/>
      <c r="J529" s="20"/>
      <c r="K529" s="32"/>
    </row>
    <row r="530" spans="1:12" s="14" customFormat="1" ht="14.1" customHeight="1" x14ac:dyDescent="0.2">
      <c r="A530" s="12"/>
      <c r="B530" s="13"/>
      <c r="C530" s="18"/>
      <c r="D530" s="20"/>
      <c r="E530" s="18"/>
      <c r="F530" s="20"/>
      <c r="G530" s="18"/>
      <c r="H530" s="20"/>
      <c r="I530" s="18"/>
      <c r="J530" s="20"/>
      <c r="K530" s="33"/>
    </row>
    <row r="531" spans="1:12" s="31" customFormat="1" ht="14.1" customHeight="1" x14ac:dyDescent="0.2">
      <c r="A531" s="12"/>
      <c r="B531" s="13"/>
      <c r="C531" s="18"/>
      <c r="D531" s="20"/>
      <c r="E531" s="18"/>
      <c r="F531" s="20"/>
      <c r="G531" s="18"/>
      <c r="H531" s="20"/>
      <c r="I531" s="18"/>
      <c r="J531" s="20"/>
      <c r="K531" s="34"/>
    </row>
    <row r="532" spans="1:12" s="14" customFormat="1" ht="14.1" customHeight="1" x14ac:dyDescent="0.2">
      <c r="A532" s="12"/>
      <c r="B532" s="13"/>
      <c r="C532" s="18"/>
      <c r="D532" s="20"/>
      <c r="E532" s="18"/>
      <c r="F532" s="20"/>
      <c r="G532" s="18"/>
      <c r="H532" s="20"/>
      <c r="I532" s="18"/>
      <c r="J532" s="20"/>
      <c r="K532" s="33"/>
    </row>
    <row r="533" spans="1:12" s="14" customFormat="1" ht="14.1" customHeight="1" x14ac:dyDescent="0.2">
      <c r="A533" s="12"/>
      <c r="B533" s="13"/>
      <c r="C533" s="18"/>
      <c r="D533" s="20"/>
      <c r="E533" s="18"/>
      <c r="F533" s="20"/>
      <c r="G533" s="18"/>
      <c r="H533" s="20"/>
      <c r="I533" s="18"/>
      <c r="J533" s="20"/>
      <c r="K533" s="34"/>
    </row>
    <row r="534" spans="1:12" ht="14.1" customHeight="1" x14ac:dyDescent="0.2">
      <c r="A534" s="13"/>
      <c r="B534" s="13"/>
      <c r="C534" s="18"/>
      <c r="D534" s="20"/>
      <c r="E534" s="18"/>
      <c r="F534" s="20"/>
      <c r="G534" s="18"/>
      <c r="H534" s="20"/>
      <c r="I534" s="18"/>
      <c r="J534" s="20"/>
      <c r="K534" s="34"/>
    </row>
    <row r="535" spans="1:12" ht="14.1" customHeight="1" x14ac:dyDescent="0.2">
      <c r="A535" s="13"/>
      <c r="B535" s="13"/>
      <c r="C535" s="18"/>
      <c r="D535" s="20"/>
      <c r="E535" s="18"/>
      <c r="F535" s="20"/>
      <c r="G535" s="18"/>
      <c r="H535" s="20"/>
      <c r="I535" s="18"/>
      <c r="J535" s="20"/>
      <c r="K535" s="34"/>
    </row>
    <row r="536" spans="1:12" ht="14.1" customHeight="1" x14ac:dyDescent="0.2">
      <c r="A536" s="13"/>
      <c r="B536" s="13"/>
      <c r="C536" s="18"/>
      <c r="D536" s="20"/>
      <c r="E536" s="18"/>
      <c r="F536" s="20"/>
      <c r="G536" s="18"/>
      <c r="H536" s="20"/>
      <c r="I536" s="18"/>
      <c r="J536" s="20"/>
      <c r="K536" s="34"/>
    </row>
    <row r="537" spans="1:12" s="14" customFormat="1" ht="14.1" customHeight="1" x14ac:dyDescent="0.2">
      <c r="A537" s="13"/>
      <c r="B537" s="13"/>
      <c r="C537" s="18"/>
      <c r="D537" s="20"/>
      <c r="E537" s="18"/>
      <c r="F537" s="20"/>
      <c r="G537" s="18"/>
      <c r="H537" s="20"/>
      <c r="I537" s="18"/>
      <c r="J537" s="20"/>
      <c r="K537" s="34"/>
    </row>
    <row r="538" spans="1:12" s="31" customFormat="1" ht="14.1" customHeight="1" x14ac:dyDescent="0.2">
      <c r="A538" s="13"/>
      <c r="B538" s="13"/>
      <c r="C538" s="18"/>
      <c r="D538" s="20"/>
      <c r="E538" s="18"/>
      <c r="F538" s="20"/>
      <c r="G538" s="18"/>
      <c r="H538" s="20"/>
      <c r="I538" s="18"/>
      <c r="J538" s="20"/>
      <c r="K538" s="34"/>
      <c r="L538" s="30"/>
    </row>
    <row r="539" spans="1:12" s="31" customFormat="1" ht="14.1" customHeight="1" x14ac:dyDescent="0.2">
      <c r="A539" s="13"/>
      <c r="B539" s="13"/>
      <c r="C539" s="18"/>
      <c r="D539" s="20"/>
      <c r="E539" s="18"/>
      <c r="F539" s="20"/>
      <c r="G539" s="18"/>
      <c r="H539" s="20"/>
      <c r="I539" s="18"/>
      <c r="J539" s="20"/>
      <c r="K539" s="34"/>
      <c r="L539" s="30"/>
    </row>
    <row r="540" spans="1:12" s="31" customFormat="1" ht="14.1" customHeight="1" x14ac:dyDescent="0.2">
      <c r="A540" s="13"/>
      <c r="B540" s="13"/>
      <c r="C540" s="18"/>
      <c r="D540" s="20"/>
      <c r="E540" s="18"/>
      <c r="F540" s="20"/>
      <c r="G540" s="18"/>
      <c r="H540" s="20"/>
      <c r="I540" s="18"/>
      <c r="J540" s="20"/>
      <c r="K540" s="34"/>
      <c r="L540" s="30"/>
    </row>
    <row r="541" spans="1:12" s="31" customFormat="1" ht="14.1" customHeight="1" x14ac:dyDescent="0.2">
      <c r="A541" s="13"/>
      <c r="B541" s="13"/>
      <c r="C541" s="18"/>
      <c r="D541" s="20"/>
      <c r="E541" s="18"/>
      <c r="F541" s="20"/>
      <c r="G541" s="18"/>
      <c r="H541" s="20"/>
      <c r="I541" s="18"/>
      <c r="J541" s="20"/>
      <c r="K541" s="34"/>
      <c r="L541" s="30"/>
    </row>
    <row r="542" spans="1:12" s="14" customFormat="1" ht="14.1" customHeight="1" x14ac:dyDescent="0.2">
      <c r="A542" s="13"/>
      <c r="B542" s="13"/>
      <c r="C542" s="18"/>
      <c r="D542" s="20"/>
      <c r="E542" s="18"/>
      <c r="F542" s="20"/>
      <c r="G542" s="18"/>
      <c r="H542" s="20"/>
      <c r="I542" s="18"/>
      <c r="J542" s="20"/>
      <c r="K542" s="34"/>
    </row>
    <row r="543" spans="1:12" ht="14.1" customHeight="1" x14ac:dyDescent="0.2">
      <c r="A543" s="28"/>
      <c r="B543" s="13"/>
      <c r="C543" s="18"/>
      <c r="D543" s="20"/>
      <c r="E543" s="18"/>
      <c r="F543" s="20"/>
      <c r="G543" s="18"/>
      <c r="H543" s="20"/>
      <c r="I543" s="18"/>
      <c r="J543" s="20"/>
      <c r="K543" s="34"/>
    </row>
    <row r="544" spans="1:12" ht="14.1" customHeight="1" x14ac:dyDescent="0.2">
      <c r="A544" s="28"/>
      <c r="B544" s="13"/>
      <c r="C544" s="18"/>
      <c r="D544" s="20"/>
      <c r="E544" s="18"/>
      <c r="F544" s="20"/>
      <c r="G544" s="18"/>
      <c r="H544" s="20"/>
      <c r="I544" s="18"/>
      <c r="J544" s="20"/>
      <c r="K544" s="34"/>
    </row>
    <row r="545" spans="1:12" ht="14.1" customHeight="1" x14ac:dyDescent="0.2">
      <c r="A545" s="28"/>
      <c r="B545" s="13"/>
      <c r="C545" s="18"/>
      <c r="D545" s="20"/>
      <c r="E545" s="18"/>
      <c r="F545" s="20"/>
      <c r="G545" s="18"/>
      <c r="H545" s="20"/>
      <c r="I545" s="18"/>
      <c r="J545" s="20"/>
      <c r="K545" s="34"/>
    </row>
    <row r="546" spans="1:12" ht="14.1" customHeight="1" x14ac:dyDescent="0.2">
      <c r="A546" s="28"/>
      <c r="B546" s="13"/>
      <c r="C546" s="18"/>
      <c r="D546" s="20"/>
      <c r="E546" s="18"/>
      <c r="F546" s="20"/>
      <c r="G546" s="18"/>
      <c r="H546" s="20"/>
      <c r="I546" s="18"/>
      <c r="J546" s="20"/>
      <c r="K546" s="34"/>
      <c r="L546" s="31"/>
    </row>
    <row r="547" spans="1:12" ht="14.1" customHeight="1" x14ac:dyDescent="0.2">
      <c r="A547" s="28"/>
      <c r="B547" s="13"/>
      <c r="C547" s="18"/>
      <c r="D547" s="20"/>
      <c r="E547" s="18"/>
      <c r="F547" s="20"/>
      <c r="G547" s="18"/>
      <c r="H547" s="20"/>
      <c r="I547" s="18"/>
      <c r="J547" s="20"/>
      <c r="K547" s="32"/>
    </row>
    <row r="548" spans="1:12" ht="14.1" customHeight="1" x14ac:dyDescent="0.2">
      <c r="A548" s="28"/>
      <c r="B548" s="13"/>
      <c r="C548" s="18"/>
      <c r="D548" s="20"/>
      <c r="E548" s="18"/>
      <c r="F548" s="20"/>
      <c r="G548" s="18"/>
      <c r="H548" s="20"/>
      <c r="I548" s="18"/>
      <c r="J548" s="20"/>
      <c r="K548" s="32"/>
    </row>
    <row r="549" spans="1:12" s="14" customFormat="1" ht="14.1" customHeight="1" x14ac:dyDescent="0.2">
      <c r="A549" s="28"/>
      <c r="B549" s="13"/>
      <c r="C549" s="18"/>
      <c r="D549" s="20"/>
      <c r="E549" s="18"/>
      <c r="F549" s="20"/>
      <c r="G549" s="18"/>
      <c r="H549" s="20"/>
      <c r="I549" s="18"/>
      <c r="J549" s="20"/>
      <c r="K549" s="33"/>
    </row>
    <row r="550" spans="1:12" ht="14.1" customHeight="1" x14ac:dyDescent="0.2">
      <c r="A550" s="28"/>
      <c r="B550" s="13"/>
      <c r="C550" s="18"/>
      <c r="D550" s="20"/>
      <c r="E550" s="18"/>
      <c r="F550" s="20"/>
      <c r="G550" s="18"/>
      <c r="H550" s="20"/>
      <c r="I550" s="18"/>
      <c r="J550" s="20"/>
      <c r="K550" s="32"/>
    </row>
    <row r="551" spans="1:12" ht="14.1" customHeight="1" x14ac:dyDescent="0.2">
      <c r="A551" s="28"/>
      <c r="B551" s="13"/>
      <c r="C551" s="18"/>
      <c r="D551" s="20"/>
      <c r="E551" s="18"/>
      <c r="F551" s="20"/>
      <c r="G551" s="18"/>
      <c r="H551" s="20"/>
      <c r="I551" s="18"/>
      <c r="J551" s="20"/>
      <c r="K551" s="32"/>
    </row>
    <row r="552" spans="1:12" ht="14.1" customHeight="1" x14ac:dyDescent="0.2">
      <c r="A552" s="28"/>
      <c r="B552" s="13"/>
      <c r="C552" s="18"/>
      <c r="D552" s="20"/>
      <c r="E552" s="18"/>
      <c r="F552" s="20"/>
      <c r="G552" s="18"/>
      <c r="H552" s="20"/>
      <c r="I552" s="18"/>
      <c r="J552" s="20"/>
      <c r="K552" s="32"/>
    </row>
    <row r="553" spans="1:12" ht="14.1" customHeight="1" x14ac:dyDescent="0.2">
      <c r="A553" s="28"/>
      <c r="B553" s="13"/>
      <c r="C553" s="18"/>
      <c r="D553" s="20"/>
      <c r="E553" s="18"/>
      <c r="F553" s="20"/>
      <c r="G553" s="18"/>
      <c r="H553" s="20"/>
      <c r="I553" s="18"/>
      <c r="J553" s="20"/>
      <c r="K553" s="32"/>
    </row>
    <row r="554" spans="1:12" ht="14.1" customHeight="1" x14ac:dyDescent="0.2">
      <c r="A554" s="28"/>
      <c r="B554" s="13"/>
      <c r="C554" s="18"/>
      <c r="D554" s="20"/>
      <c r="E554" s="18"/>
      <c r="F554" s="20"/>
      <c r="G554" s="18"/>
      <c r="H554" s="20"/>
      <c r="I554" s="18"/>
      <c r="J554" s="20"/>
      <c r="K554" s="32"/>
    </row>
    <row r="555" spans="1:12" ht="14.1" customHeight="1" x14ac:dyDescent="0.2">
      <c r="A555" s="28"/>
      <c r="B555" s="13"/>
      <c r="C555" s="18"/>
      <c r="D555" s="20"/>
      <c r="E555" s="18"/>
      <c r="F555" s="20"/>
      <c r="G555" s="18"/>
      <c r="H555" s="20"/>
      <c r="I555" s="18"/>
      <c r="J555" s="20"/>
      <c r="K555" s="34"/>
      <c r="L555" s="31"/>
    </row>
    <row r="556" spans="1:12" s="14" customFormat="1" ht="14.1" customHeight="1" x14ac:dyDescent="0.2">
      <c r="A556" s="28"/>
      <c r="B556" s="13"/>
      <c r="C556" s="18"/>
      <c r="D556" s="20"/>
      <c r="E556" s="18"/>
      <c r="F556" s="20"/>
      <c r="G556" s="18"/>
      <c r="H556" s="20"/>
      <c r="I556" s="18"/>
      <c r="J556" s="20"/>
      <c r="K556" s="33"/>
    </row>
    <row r="557" spans="1:12" s="31" customFormat="1" ht="14.1" customHeight="1" x14ac:dyDescent="0.2">
      <c r="A557" s="28"/>
      <c r="B557" s="13"/>
      <c r="C557" s="18"/>
      <c r="D557" s="20"/>
      <c r="E557" s="18"/>
      <c r="F557" s="20"/>
      <c r="G557" s="18"/>
      <c r="H557" s="20"/>
      <c r="I557" s="18"/>
      <c r="J557" s="20"/>
      <c r="K557" s="33"/>
      <c r="L557" s="14"/>
    </row>
    <row r="558" spans="1:12" ht="14.1" customHeight="1" x14ac:dyDescent="0.2">
      <c r="A558" s="28"/>
      <c r="B558" s="13"/>
      <c r="C558" s="18"/>
      <c r="D558" s="20"/>
      <c r="E558" s="18"/>
      <c r="F558" s="20"/>
      <c r="G558" s="18"/>
      <c r="H558" s="20"/>
      <c r="I558" s="18"/>
      <c r="J558" s="20"/>
      <c r="K558" s="34"/>
      <c r="L558" s="35"/>
    </row>
    <row r="559" spans="1:12" ht="14.1" customHeight="1" x14ac:dyDescent="0.2">
      <c r="A559" s="28"/>
      <c r="B559" s="13"/>
      <c r="C559" s="18"/>
      <c r="D559" s="20"/>
      <c r="E559" s="18"/>
      <c r="F559" s="20"/>
      <c r="G559" s="18"/>
      <c r="H559" s="20"/>
      <c r="I559" s="18"/>
      <c r="J559" s="20"/>
      <c r="K559" s="34"/>
      <c r="L559" s="35"/>
    </row>
    <row r="560" spans="1:12" ht="14.1" customHeight="1" x14ac:dyDescent="0.2">
      <c r="A560" s="28"/>
      <c r="B560" s="13"/>
      <c r="C560" s="18"/>
      <c r="D560" s="20"/>
      <c r="E560" s="18"/>
      <c r="F560" s="20"/>
      <c r="G560" s="18"/>
      <c r="H560" s="20"/>
      <c r="I560" s="18"/>
      <c r="J560" s="20"/>
      <c r="K560" s="22"/>
      <c r="L560" s="35"/>
    </row>
    <row r="561" spans="1:12" ht="14.1" customHeight="1" x14ac:dyDescent="0.2">
      <c r="A561" s="28"/>
      <c r="B561" s="13"/>
      <c r="C561" s="18"/>
      <c r="D561" s="20"/>
      <c r="E561" s="18"/>
      <c r="F561" s="20"/>
      <c r="G561" s="18"/>
      <c r="H561" s="20"/>
      <c r="I561" s="18"/>
      <c r="J561" s="20"/>
      <c r="K561" s="22"/>
      <c r="L561" s="35"/>
    </row>
    <row r="562" spans="1:12" ht="14.1" customHeight="1" x14ac:dyDescent="0.2">
      <c r="A562" s="28"/>
      <c r="B562" s="13"/>
      <c r="C562" s="18"/>
      <c r="D562" s="20"/>
      <c r="E562" s="18"/>
      <c r="F562" s="20"/>
      <c r="G562" s="18"/>
      <c r="H562" s="20"/>
      <c r="I562" s="18"/>
      <c r="J562" s="20"/>
      <c r="K562" s="22"/>
      <c r="L562" s="35"/>
    </row>
    <row r="563" spans="1:12" s="14" customFormat="1" ht="14.1" customHeight="1" x14ac:dyDescent="0.2">
      <c r="A563" s="28"/>
      <c r="B563" s="13"/>
      <c r="C563" s="18"/>
      <c r="D563" s="20"/>
      <c r="E563" s="18"/>
      <c r="F563" s="20"/>
      <c r="G563" s="18"/>
      <c r="H563" s="20"/>
      <c r="I563" s="18"/>
      <c r="J563" s="20"/>
      <c r="K563" s="16"/>
    </row>
    <row r="564" spans="1:12" s="14" customFormat="1" ht="14.1" customHeight="1" x14ac:dyDescent="0.2">
      <c r="A564" s="28"/>
      <c r="B564" s="13"/>
      <c r="C564" s="18"/>
      <c r="D564" s="20"/>
      <c r="E564" s="18"/>
      <c r="F564" s="20"/>
      <c r="G564" s="18"/>
      <c r="H564" s="20"/>
      <c r="I564" s="18"/>
      <c r="J564" s="20"/>
      <c r="K564" s="16"/>
    </row>
    <row r="565" spans="1:12" s="14" customFormat="1" ht="14.1" customHeight="1" x14ac:dyDescent="0.2">
      <c r="A565" s="28"/>
      <c r="B565" s="13"/>
      <c r="C565" s="18"/>
      <c r="D565" s="20"/>
      <c r="E565" s="18"/>
      <c r="F565" s="20"/>
      <c r="G565" s="18"/>
      <c r="H565" s="20"/>
      <c r="I565" s="18"/>
      <c r="J565" s="20"/>
      <c r="K565" s="33"/>
    </row>
    <row r="566" spans="1:12" s="14" customFormat="1" ht="14.1" customHeight="1" x14ac:dyDescent="0.2">
      <c r="A566" s="28"/>
      <c r="B566" s="13"/>
      <c r="C566" s="18"/>
      <c r="D566" s="20"/>
      <c r="E566" s="18"/>
      <c r="F566" s="20"/>
      <c r="G566" s="18"/>
      <c r="H566" s="20"/>
      <c r="I566" s="18"/>
      <c r="J566" s="20"/>
      <c r="K566" s="33"/>
    </row>
    <row r="567" spans="1:12" ht="14.1" customHeight="1" x14ac:dyDescent="0.2">
      <c r="A567" s="28"/>
      <c r="B567" s="13"/>
      <c r="C567" s="18"/>
      <c r="D567" s="20"/>
      <c r="E567" s="18"/>
      <c r="F567" s="20"/>
      <c r="G567" s="18"/>
      <c r="H567" s="20"/>
      <c r="I567" s="18"/>
      <c r="J567" s="20"/>
    </row>
    <row r="568" spans="1:12" ht="14.1" customHeight="1" x14ac:dyDescent="0.2">
      <c r="A568" s="28"/>
      <c r="B568" s="13"/>
      <c r="C568" s="18"/>
      <c r="D568" s="20"/>
      <c r="E568" s="18"/>
      <c r="F568" s="20"/>
      <c r="G568" s="18"/>
      <c r="H568" s="20"/>
      <c r="I568" s="18"/>
      <c r="J568" s="20"/>
    </row>
    <row r="569" spans="1:12" ht="14.1" customHeight="1" x14ac:dyDescent="0.2">
      <c r="A569" s="28"/>
      <c r="B569" s="13"/>
      <c r="C569" s="18"/>
      <c r="D569" s="20"/>
      <c r="E569" s="18"/>
      <c r="F569" s="20"/>
      <c r="G569" s="18"/>
      <c r="H569" s="20"/>
      <c r="I569" s="18"/>
      <c r="J569" s="20"/>
    </row>
    <row r="570" spans="1:12" ht="14.1" customHeight="1" x14ac:dyDescent="0.2">
      <c r="A570" s="28"/>
      <c r="B570" s="13"/>
      <c r="C570" s="18"/>
      <c r="D570" s="20"/>
      <c r="E570" s="18"/>
      <c r="F570" s="20"/>
      <c r="G570" s="18"/>
      <c r="H570" s="20"/>
      <c r="I570" s="18"/>
      <c r="J570" s="20"/>
    </row>
    <row r="571" spans="1:12" ht="14.1" customHeight="1" x14ac:dyDescent="0.2">
      <c r="A571" s="28"/>
      <c r="B571" s="13"/>
      <c r="C571" s="18"/>
      <c r="D571" s="20"/>
      <c r="E571" s="18"/>
      <c r="F571" s="20"/>
      <c r="G571" s="18"/>
      <c r="H571" s="20"/>
      <c r="I571" s="18"/>
      <c r="J571" s="20"/>
    </row>
    <row r="572" spans="1:12" ht="14.1" customHeight="1" x14ac:dyDescent="0.2">
      <c r="A572" s="28"/>
      <c r="B572" s="13"/>
      <c r="C572" s="18"/>
      <c r="D572" s="20"/>
      <c r="E572" s="18"/>
      <c r="F572" s="20"/>
      <c r="G572" s="18"/>
      <c r="H572" s="20"/>
      <c r="I572" s="18"/>
      <c r="J572" s="20"/>
    </row>
    <row r="573" spans="1:12" ht="14.1" customHeight="1" x14ac:dyDescent="0.2">
      <c r="A573" s="28"/>
      <c r="B573" s="13"/>
      <c r="C573" s="18"/>
      <c r="D573" s="20"/>
      <c r="E573" s="18"/>
      <c r="F573" s="20"/>
      <c r="G573" s="18"/>
      <c r="H573" s="20"/>
      <c r="I573" s="18"/>
      <c r="J573" s="20"/>
    </row>
    <row r="574" spans="1:12" ht="14.1" customHeight="1" x14ac:dyDescent="0.2">
      <c r="A574" s="28"/>
      <c r="B574" s="13"/>
      <c r="C574" s="18"/>
      <c r="D574" s="20"/>
      <c r="E574" s="18"/>
      <c r="F574" s="20"/>
      <c r="G574" s="18"/>
      <c r="H574" s="20"/>
      <c r="I574" s="18"/>
      <c r="J574" s="20"/>
    </row>
    <row r="575" spans="1:12" ht="14.1" customHeight="1" x14ac:dyDescent="0.2">
      <c r="A575" s="28"/>
      <c r="B575" s="13"/>
      <c r="C575" s="36"/>
      <c r="D575" s="36"/>
      <c r="E575" s="31"/>
      <c r="F575" s="14"/>
      <c r="G575" s="36"/>
      <c r="H575" s="36"/>
      <c r="I575" s="36"/>
      <c r="J575" s="36"/>
    </row>
    <row r="576" spans="1:12" ht="14.1" customHeight="1" x14ac:dyDescent="0.2">
      <c r="A576" s="28"/>
      <c r="B576" s="13"/>
      <c r="C576" s="38"/>
      <c r="D576" s="52"/>
      <c r="F576" s="52"/>
      <c r="G576" s="38"/>
      <c r="H576" s="52"/>
      <c r="I576" s="38"/>
      <c r="J576" s="52"/>
    </row>
    <row r="577" spans="1:10" ht="14.1" customHeight="1" x14ac:dyDescent="0.2">
      <c r="A577" s="13"/>
      <c r="B577" s="13"/>
      <c r="C577" s="38"/>
      <c r="D577" s="52"/>
      <c r="F577" s="59"/>
      <c r="G577" s="38"/>
      <c r="H577" s="52"/>
      <c r="I577" s="38"/>
      <c r="J577" s="52"/>
    </row>
    <row r="578" spans="1:10" ht="14.1" customHeight="1" x14ac:dyDescent="0.2">
      <c r="A578" s="13"/>
      <c r="B578" s="13"/>
      <c r="C578" s="39"/>
      <c r="D578" s="53"/>
      <c r="E578" s="39"/>
      <c r="F578" s="53"/>
      <c r="G578" s="39"/>
      <c r="H578" s="53"/>
      <c r="I578" s="39"/>
      <c r="J578" s="53"/>
    </row>
    <row r="579" spans="1:10" ht="14.1" customHeight="1" x14ac:dyDescent="0.2">
      <c r="A579" s="13"/>
      <c r="B579" s="38"/>
      <c r="C579" s="40"/>
      <c r="D579" s="54"/>
      <c r="E579" s="31"/>
      <c r="F579" s="14"/>
      <c r="G579" s="40"/>
      <c r="H579" s="54"/>
      <c r="I579" s="40"/>
      <c r="J579" s="54"/>
    </row>
    <row r="580" spans="1:10" ht="14.1" customHeight="1" x14ac:dyDescent="0.2">
      <c r="A580" s="13"/>
      <c r="B580" s="38"/>
      <c r="C580" s="31"/>
      <c r="D580" s="14"/>
      <c r="E580" s="22"/>
      <c r="F580" s="16"/>
      <c r="G580" s="31"/>
      <c r="H580" s="14"/>
      <c r="I580" s="31"/>
      <c r="J580" s="14"/>
    </row>
    <row r="581" spans="1:10" ht="14.1" customHeight="1" x14ac:dyDescent="0.2">
      <c r="A581" s="13"/>
      <c r="B581" s="29"/>
      <c r="C581" s="31"/>
      <c r="D581" s="14"/>
      <c r="E581" s="42"/>
      <c r="F581" s="41"/>
      <c r="G581" s="31"/>
      <c r="H581" s="14"/>
      <c r="I581" s="31"/>
      <c r="J581" s="14"/>
    </row>
    <row r="582" spans="1:10" ht="14.1" customHeight="1" x14ac:dyDescent="0.2">
      <c r="A582" s="13"/>
      <c r="B582" s="38"/>
      <c r="C582" s="14"/>
      <c r="D582" s="14"/>
      <c r="E582" s="31"/>
      <c r="F582" s="14"/>
      <c r="G582" s="14"/>
      <c r="H582" s="14"/>
      <c r="I582" s="14"/>
      <c r="J582" s="14"/>
    </row>
    <row r="583" spans="1:10" ht="14.1" customHeight="1" x14ac:dyDescent="0.2">
      <c r="A583" s="13"/>
      <c r="B583" s="36"/>
      <c r="E583" s="23"/>
      <c r="F583" s="45"/>
    </row>
    <row r="584" spans="1:10" ht="14.1" customHeight="1" x14ac:dyDescent="0.2">
      <c r="A584" s="13"/>
      <c r="B584" s="38"/>
      <c r="C584" s="43"/>
      <c r="D584" s="55"/>
      <c r="E584" s="23"/>
      <c r="F584" s="55"/>
      <c r="G584" s="43"/>
      <c r="H584" s="55"/>
      <c r="I584" s="43"/>
      <c r="J584" s="55"/>
    </row>
    <row r="585" spans="1:10" s="14" customFormat="1" ht="14.1" customHeight="1" x14ac:dyDescent="0.2">
      <c r="A585" s="13"/>
      <c r="B585" s="38"/>
      <c r="C585" s="43"/>
      <c r="D585" s="55"/>
      <c r="E585" s="23"/>
      <c r="F585" s="55"/>
      <c r="G585" s="43"/>
      <c r="H585" s="55"/>
      <c r="I585" s="43"/>
      <c r="J585" s="55"/>
    </row>
    <row r="586" spans="1:10" ht="14.1" customHeight="1" x14ac:dyDescent="0.2">
      <c r="A586" s="13"/>
      <c r="B586" s="36"/>
      <c r="C586" s="43"/>
      <c r="D586" s="55"/>
      <c r="E586" s="23"/>
      <c r="F586" s="55"/>
      <c r="G586" s="43"/>
      <c r="H586" s="55"/>
      <c r="I586" s="43"/>
      <c r="J586" s="55"/>
    </row>
    <row r="587" spans="1:10" ht="14.1" customHeight="1" x14ac:dyDescent="0.2">
      <c r="A587" s="13"/>
      <c r="B587" s="38"/>
      <c r="C587" s="43"/>
      <c r="D587" s="55"/>
      <c r="E587" s="32"/>
      <c r="F587" s="55"/>
      <c r="G587" s="43"/>
      <c r="H587" s="55"/>
      <c r="I587" s="43"/>
      <c r="J587" s="55"/>
    </row>
    <row r="588" spans="1:10" ht="14.1" customHeight="1" x14ac:dyDescent="0.2">
      <c r="A588" s="13"/>
      <c r="B588" s="38"/>
      <c r="C588" s="43"/>
      <c r="D588" s="55"/>
      <c r="E588" s="23"/>
      <c r="F588" s="55"/>
      <c r="G588" s="43"/>
      <c r="H588" s="55"/>
      <c r="I588" s="43"/>
      <c r="J588" s="55"/>
    </row>
    <row r="589" spans="1:10" ht="14.1" customHeight="1" x14ac:dyDescent="0.2">
      <c r="A589" s="13"/>
      <c r="B589" s="38"/>
      <c r="C589" s="44"/>
      <c r="D589" s="56"/>
      <c r="E589" s="34"/>
      <c r="F589" s="55"/>
      <c r="G589" s="44"/>
      <c r="H589" s="56"/>
      <c r="I589" s="44"/>
      <c r="J589" s="56"/>
    </row>
    <row r="590" spans="1:10" ht="14.1" customHeight="1" x14ac:dyDescent="0.2">
      <c r="A590" s="13"/>
      <c r="B590" s="38"/>
      <c r="C590" s="14"/>
      <c r="D590" s="14"/>
      <c r="E590" s="31"/>
      <c r="F590" s="14"/>
      <c r="G590" s="14"/>
      <c r="H590" s="14"/>
      <c r="I590" s="14"/>
      <c r="J590" s="14"/>
    </row>
    <row r="591" spans="1:10" ht="14.1" customHeight="1" x14ac:dyDescent="0.2">
      <c r="A591" s="22"/>
      <c r="B591" s="38"/>
      <c r="E591" s="32"/>
      <c r="F591" s="60"/>
    </row>
    <row r="592" spans="1:10" ht="14.1" customHeight="1" x14ac:dyDescent="0.2">
      <c r="A592" s="22"/>
      <c r="B592" s="38"/>
      <c r="C592" s="14"/>
      <c r="D592" s="14"/>
      <c r="E592" s="34"/>
      <c r="F592" s="14"/>
      <c r="G592" s="14"/>
      <c r="H592" s="14"/>
      <c r="I592" s="14"/>
      <c r="J592" s="14"/>
    </row>
    <row r="593" spans="1:10" ht="14.1" customHeight="1" x14ac:dyDescent="0.2">
      <c r="A593" s="22"/>
      <c r="B593" s="37"/>
      <c r="C593" s="14"/>
      <c r="D593" s="14"/>
      <c r="E593" s="32"/>
      <c r="F593" s="14"/>
      <c r="G593" s="14"/>
      <c r="H593" s="14"/>
      <c r="I593" s="14"/>
      <c r="J593" s="14"/>
    </row>
    <row r="594" spans="1:10" ht="14.1" customHeight="1" x14ac:dyDescent="0.2">
      <c r="A594" s="22"/>
      <c r="B594" s="38"/>
      <c r="C594" s="14"/>
      <c r="D594" s="14"/>
      <c r="E594" s="32"/>
      <c r="F594" s="14"/>
      <c r="G594" s="14"/>
      <c r="H594" s="14"/>
      <c r="I594" s="14"/>
      <c r="J594" s="14"/>
    </row>
    <row r="595" spans="1:10" ht="14.1" customHeight="1" x14ac:dyDescent="0.2">
      <c r="A595" s="16"/>
      <c r="C595" s="14"/>
      <c r="D595" s="14"/>
      <c r="E595" s="32"/>
      <c r="F595" s="14"/>
      <c r="G595" s="14"/>
      <c r="H595" s="14"/>
      <c r="I595" s="14"/>
      <c r="J595" s="14"/>
    </row>
    <row r="596" spans="1:10" ht="14.1" customHeight="1" x14ac:dyDescent="0.2">
      <c r="A596" s="22"/>
      <c r="B596" s="14"/>
      <c r="C596" s="14"/>
      <c r="D596" s="14"/>
      <c r="E596" s="32"/>
      <c r="F596" s="14"/>
      <c r="G596" s="14"/>
      <c r="H596" s="14"/>
      <c r="I596" s="14"/>
      <c r="J596" s="14"/>
    </row>
    <row r="597" spans="1:10" ht="14.1" customHeight="1" x14ac:dyDescent="0.2">
      <c r="A597" s="16"/>
      <c r="C597" s="14"/>
      <c r="D597" s="14"/>
      <c r="E597" s="32"/>
      <c r="F597" s="14"/>
      <c r="G597" s="14"/>
      <c r="H597" s="14"/>
      <c r="I597" s="14"/>
      <c r="J597" s="14"/>
    </row>
    <row r="598" spans="1:10" ht="14.1" customHeight="1" x14ac:dyDescent="0.2">
      <c r="A598" s="16"/>
      <c r="E598" s="32"/>
      <c r="F598" s="14"/>
    </row>
    <row r="599" spans="1:10" ht="14.1" customHeight="1" x14ac:dyDescent="0.2">
      <c r="A599" s="22"/>
      <c r="E599" s="32"/>
      <c r="F599" s="14"/>
    </row>
    <row r="600" spans="1:10" ht="14.1" customHeight="1" x14ac:dyDescent="0.2">
      <c r="A600" s="22"/>
      <c r="B600" s="45"/>
      <c r="E600" s="32"/>
      <c r="F600" s="14"/>
    </row>
    <row r="601" spans="1:10" ht="14.1" customHeight="1" x14ac:dyDescent="0.2">
      <c r="A601" s="46"/>
      <c r="B601" s="45"/>
      <c r="E601" s="32"/>
      <c r="F601" s="14"/>
    </row>
    <row r="602" spans="1:10" ht="14.1" customHeight="1" x14ac:dyDescent="0.2">
      <c r="A602" s="46"/>
      <c r="C602" s="14"/>
      <c r="D602" s="14"/>
      <c r="E602" s="34"/>
      <c r="F602" s="14"/>
      <c r="G602" s="14"/>
      <c r="H602" s="14"/>
      <c r="I602" s="14"/>
      <c r="J602" s="14"/>
    </row>
    <row r="603" spans="1:10" ht="14.1" customHeight="1" x14ac:dyDescent="0.2">
      <c r="A603" s="47"/>
      <c r="E603" s="32"/>
      <c r="F603" s="14"/>
    </row>
    <row r="604" spans="1:10" ht="14.1" customHeight="1" x14ac:dyDescent="0.2">
      <c r="A604" s="46"/>
      <c r="E604" s="32"/>
      <c r="F604" s="14"/>
    </row>
    <row r="605" spans="1:10" ht="14.1" customHeight="1" x14ac:dyDescent="0.2">
      <c r="A605" s="46"/>
      <c r="C605" s="14"/>
      <c r="D605" s="14"/>
      <c r="E605" s="34"/>
      <c r="F605" s="14"/>
      <c r="G605" s="14"/>
      <c r="H605" s="14"/>
      <c r="I605" s="14"/>
      <c r="J605" s="14"/>
    </row>
    <row r="606" spans="1:10" ht="14.1" customHeight="1" x14ac:dyDescent="0.2">
      <c r="A606" s="38"/>
      <c r="B606" s="14"/>
      <c r="C606" s="14"/>
      <c r="D606" s="14"/>
      <c r="E606" s="34"/>
      <c r="F606" s="14"/>
      <c r="G606" s="14"/>
      <c r="H606" s="14"/>
      <c r="I606" s="14"/>
      <c r="J606" s="14"/>
    </row>
    <row r="607" spans="1:10" ht="14.1" customHeight="1" x14ac:dyDescent="0.2">
      <c r="A607" s="48"/>
      <c r="E607" s="32"/>
      <c r="F607" s="14"/>
    </row>
    <row r="608" spans="1:10" ht="14.1" customHeight="1" x14ac:dyDescent="0.2">
      <c r="A608" s="49"/>
      <c r="E608" s="32"/>
      <c r="F608" s="14"/>
    </row>
    <row r="609" spans="1:10" ht="14.1" customHeight="1" x14ac:dyDescent="0.2">
      <c r="A609" s="46"/>
      <c r="B609" s="14"/>
      <c r="C609" s="14"/>
      <c r="D609" s="14"/>
      <c r="E609" s="34"/>
      <c r="F609" s="14"/>
      <c r="G609" s="14"/>
      <c r="H609" s="14"/>
      <c r="I609" s="14"/>
      <c r="J609" s="14"/>
    </row>
    <row r="610" spans="1:10" ht="14.1" customHeight="1" x14ac:dyDescent="0.2">
      <c r="A610" s="46"/>
      <c r="B610" s="14"/>
      <c r="E610" s="32"/>
      <c r="F610" s="14"/>
    </row>
    <row r="611" spans="1:10" ht="14.1" customHeight="1" x14ac:dyDescent="0.2">
      <c r="A611" s="46"/>
      <c r="E611" s="32"/>
      <c r="F611" s="14"/>
    </row>
    <row r="612" spans="1:10" ht="14.1" customHeight="1" x14ac:dyDescent="0.2">
      <c r="A612" s="16"/>
      <c r="C612" s="14"/>
      <c r="D612" s="14"/>
      <c r="E612" s="34"/>
      <c r="F612" s="14"/>
      <c r="G612" s="14"/>
      <c r="H612" s="14"/>
      <c r="I612" s="14"/>
      <c r="J612" s="14"/>
    </row>
    <row r="613" spans="1:10" ht="14.1" customHeight="1" x14ac:dyDescent="0.2">
      <c r="A613" s="16"/>
      <c r="B613" s="14"/>
      <c r="E613" s="32"/>
      <c r="F613" s="14"/>
    </row>
    <row r="614" spans="1:10" ht="14.1" customHeight="1" x14ac:dyDescent="0.2">
      <c r="A614" s="50"/>
      <c r="E614" s="32"/>
      <c r="F614" s="14"/>
    </row>
    <row r="615" spans="1:10" ht="14.1" customHeight="1" x14ac:dyDescent="0.2">
      <c r="A615" s="50"/>
      <c r="E615" s="32"/>
      <c r="F615" s="14"/>
    </row>
    <row r="616" spans="1:10" ht="14.1" customHeight="1" x14ac:dyDescent="0.2">
      <c r="A616" s="50"/>
      <c r="B616" s="14"/>
      <c r="E616" s="32"/>
      <c r="F616" s="14"/>
    </row>
    <row r="617" spans="1:10" ht="14.1" customHeight="1" x14ac:dyDescent="0.2">
      <c r="A617" s="50"/>
      <c r="E617" s="34"/>
      <c r="F617" s="14"/>
    </row>
    <row r="618" spans="1:10" ht="14.1" customHeight="1" x14ac:dyDescent="0.2">
      <c r="A618" s="49"/>
      <c r="E618" s="32"/>
      <c r="F618" s="14"/>
    </row>
    <row r="619" spans="1:10" ht="14.1" customHeight="1" x14ac:dyDescent="0.2">
      <c r="A619" s="50"/>
      <c r="E619" s="34"/>
      <c r="F619" s="14"/>
    </row>
    <row r="620" spans="1:10" ht="14.1" customHeight="1" x14ac:dyDescent="0.2">
      <c r="A620" s="50"/>
      <c r="E620" s="32"/>
      <c r="F620" s="45"/>
    </row>
    <row r="621" spans="1:10" ht="14.1" customHeight="1" x14ac:dyDescent="0.2">
      <c r="A621" s="49"/>
      <c r="B621" s="14"/>
      <c r="E621" s="32"/>
      <c r="F621" s="45"/>
    </row>
    <row r="622" spans="1:10" ht="14.1" customHeight="1" x14ac:dyDescent="0.2">
      <c r="A622" s="49"/>
      <c r="E622" s="32"/>
      <c r="F622" s="45"/>
    </row>
    <row r="623" spans="1:10" ht="14.1" customHeight="1" x14ac:dyDescent="0.2">
      <c r="A623" s="50"/>
      <c r="B623" s="14"/>
      <c r="E623" s="32"/>
      <c r="F623" s="45"/>
    </row>
    <row r="624" spans="1:10" ht="14.1" customHeight="1" x14ac:dyDescent="0.2">
      <c r="A624" s="50"/>
      <c r="E624" s="32"/>
      <c r="F624" s="45"/>
    </row>
    <row r="625" spans="1:11" ht="14.1" customHeight="1" x14ac:dyDescent="0.2">
      <c r="A625" s="49"/>
      <c r="E625" s="32"/>
      <c r="F625" s="45"/>
    </row>
    <row r="626" spans="1:11" ht="14.1" customHeight="1" x14ac:dyDescent="0.2">
      <c r="A626" s="50"/>
      <c r="C626" s="31"/>
      <c r="D626" s="14"/>
      <c r="E626" s="34"/>
      <c r="F626" s="14"/>
      <c r="G626" s="31"/>
      <c r="H626" s="14"/>
      <c r="I626" s="31"/>
      <c r="J626" s="14"/>
    </row>
    <row r="627" spans="1:11" ht="14.1" customHeight="1" x14ac:dyDescent="0.2">
      <c r="A627" s="50"/>
      <c r="C627" s="14"/>
      <c r="D627" s="14"/>
      <c r="E627" s="34"/>
      <c r="F627" s="14"/>
      <c r="G627" s="14"/>
      <c r="H627" s="14"/>
      <c r="I627" s="14"/>
      <c r="J627" s="14"/>
    </row>
    <row r="628" spans="1:11" ht="14.1" customHeight="1" x14ac:dyDescent="0.2">
      <c r="A628" s="49"/>
      <c r="C628" s="31"/>
      <c r="D628" s="14"/>
      <c r="E628" s="34"/>
      <c r="F628" s="14"/>
      <c r="G628" s="31"/>
      <c r="H628" s="14"/>
      <c r="I628" s="31"/>
      <c r="J628" s="14"/>
    </row>
    <row r="629" spans="1:11" ht="14.1" customHeight="1" x14ac:dyDescent="0.2">
      <c r="A629" s="46"/>
      <c r="E629" s="34"/>
      <c r="F629" s="45"/>
    </row>
    <row r="630" spans="1:11" ht="14.1" customHeight="1" x14ac:dyDescent="0.2">
      <c r="A630" s="46"/>
      <c r="E630" s="34"/>
      <c r="F630" s="45"/>
    </row>
    <row r="631" spans="1:11" ht="14.1" customHeight="1" x14ac:dyDescent="0.2">
      <c r="A631" s="46"/>
      <c r="B631" s="14"/>
      <c r="E631" s="34"/>
      <c r="F631" s="45"/>
    </row>
    <row r="632" spans="1:11" ht="14.1" customHeight="1" x14ac:dyDescent="0.2">
      <c r="A632" s="46"/>
      <c r="B632" s="31"/>
      <c r="E632" s="34"/>
      <c r="F632" s="45"/>
    </row>
    <row r="633" spans="1:11" ht="14.1" customHeight="1" x14ac:dyDescent="0.2">
      <c r="A633" s="49"/>
      <c r="E633" s="34"/>
      <c r="F633" s="45"/>
    </row>
    <row r="634" spans="1:11" ht="14.1" customHeight="1" x14ac:dyDescent="0.2">
      <c r="A634" s="46"/>
      <c r="B634" s="38"/>
      <c r="E634" s="34"/>
      <c r="F634" s="45"/>
    </row>
    <row r="635" spans="1:11" ht="14.1" customHeight="1" x14ac:dyDescent="0.2">
      <c r="A635" s="49"/>
      <c r="B635" s="38"/>
      <c r="C635" s="14"/>
      <c r="D635" s="14"/>
      <c r="E635" s="22"/>
      <c r="F635" s="14"/>
      <c r="G635" s="14"/>
      <c r="H635" s="14"/>
      <c r="I635" s="14"/>
      <c r="J635" s="14"/>
    </row>
    <row r="636" spans="1:11" ht="14.1" customHeight="1" x14ac:dyDescent="0.2">
      <c r="A636" s="50"/>
      <c r="C636" s="14"/>
      <c r="D636" s="14"/>
      <c r="E636" s="22"/>
      <c r="F636" s="14"/>
      <c r="G636" s="14"/>
      <c r="H636" s="14"/>
      <c r="I636" s="14"/>
      <c r="J636" s="14"/>
    </row>
    <row r="637" spans="1:11" ht="14.1" customHeight="1" x14ac:dyDescent="0.2">
      <c r="A637" s="50"/>
      <c r="B637" s="38"/>
      <c r="C637" s="14"/>
      <c r="D637" s="14"/>
      <c r="E637" s="34"/>
      <c r="F637" s="14"/>
      <c r="G637" s="14"/>
      <c r="H637" s="14"/>
      <c r="I637" s="14"/>
      <c r="J637" s="14"/>
    </row>
    <row r="638" spans="1:11" s="14" customFormat="1" ht="14.1" customHeight="1" x14ac:dyDescent="0.2">
      <c r="A638" s="50"/>
      <c r="B638" s="38"/>
      <c r="E638" s="34"/>
      <c r="K638" s="16"/>
    </row>
    <row r="639" spans="1:11" s="14" customFormat="1" ht="14.1" customHeight="1" x14ac:dyDescent="0.2">
      <c r="A639" s="46"/>
      <c r="B639" s="36"/>
      <c r="C639" s="30"/>
      <c r="D639" s="45"/>
      <c r="E639" s="34"/>
      <c r="F639" s="45"/>
      <c r="G639" s="30"/>
      <c r="H639" s="45"/>
      <c r="I639" s="30"/>
      <c r="J639" s="45"/>
      <c r="K639" s="16"/>
    </row>
    <row r="640" spans="1:11" ht="14.1" customHeight="1" x14ac:dyDescent="0.2">
      <c r="A640" s="50"/>
      <c r="B640" s="36"/>
    </row>
    <row r="641" spans="1:2" ht="14.1" customHeight="1" x14ac:dyDescent="0.2">
      <c r="A641" s="50"/>
      <c r="B641" s="36"/>
    </row>
    <row r="642" spans="1:2" ht="14.1" customHeight="1" x14ac:dyDescent="0.2">
      <c r="A642" s="46"/>
      <c r="B642" s="36"/>
    </row>
    <row r="643" spans="1:2" ht="14.1" customHeight="1" x14ac:dyDescent="0.2">
      <c r="A643" s="16"/>
      <c r="B643" s="37"/>
    </row>
    <row r="644" spans="1:2" ht="14.1" customHeight="1" x14ac:dyDescent="0.2">
      <c r="A644" s="22"/>
    </row>
    <row r="651" spans="1:2" ht="14.1" customHeight="1" x14ac:dyDescent="0.2">
      <c r="A651" s="14"/>
    </row>
    <row r="652" spans="1:2" ht="14.1" customHeight="1" x14ac:dyDescent="0.2">
      <c r="A652" s="14"/>
    </row>
    <row r="653" spans="1:2" ht="14.1" customHeight="1" x14ac:dyDescent="0.2">
      <c r="A653" s="14"/>
    </row>
    <row r="654" spans="1:2" ht="14.1" customHeight="1" x14ac:dyDescent="0.2">
      <c r="A654" s="14"/>
    </row>
    <row r="655" spans="1:2" ht="14.1" customHeight="1" x14ac:dyDescent="0.2">
      <c r="A655" s="38"/>
    </row>
  </sheetData>
  <phoneticPr fontId="0" type="noConversion"/>
  <hyperlinks>
    <hyperlink ref="B229" r:id="rId1" xr:uid="{00000000-0004-0000-0000-000000000000}"/>
  </hyperlinks>
  <printOptions headings="1" gridLines="1"/>
  <pageMargins left="0.59305555555555556" right="0.34027777777777779" top="0.55972222222222223" bottom="0.40625" header="0.3" footer="0.20833333333333334"/>
  <pageSetup paperSize="9" scale="70" fitToWidth="0" fitToHeight="2" orientation="portrait" blackAndWhite="1" horizontalDpi="4294967293" verticalDpi="4294967293" r:id="rId2"/>
  <headerFooter alignWithMargins="0">
    <oddHeader xml:space="preserve">&amp;L&amp;8            MS in IS VDP, Alojz Slavko Gorenc, 
&amp;"Arial CE,Krepko"&amp;10Uporaba metod AP01 do AP33 in BT&amp;"Arial CE,Običajno"&amp;8
&amp;C&amp;8 http://www.ati-e-import.si
e-pošta: slavko.gorenc@telemach.net
&amp;RSeminar 20/21
BIOanalize </oddHeader>
    <oddFooter>&amp;LLjubljana, december 2020&amp;C&amp;P&amp;R&amp;F</oddFooter>
  </headerFooter>
  <rowBreaks count="5" manualBreakCount="5">
    <brk id="167" max="16383" man="1"/>
    <brk id="254" max="16383" man="1"/>
    <brk id="326" max="8" man="1"/>
    <brk id="412" max="9" man="1"/>
    <brk id="434" max="9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73"/>
  <sheetViews>
    <sheetView zoomScaleNormal="100" workbookViewId="0">
      <selection activeCell="S20" sqref="S20"/>
    </sheetView>
  </sheetViews>
  <sheetFormatPr defaultRowHeight="12.75" x14ac:dyDescent="0.2"/>
  <cols>
    <col min="1" max="1" width="9.140625" style="5" customWidth="1"/>
    <col min="2" max="2" width="9.140625" style="4" customWidth="1"/>
    <col min="3" max="3" width="9.140625" style="1" customWidth="1"/>
    <col min="4" max="4" width="9.140625" style="3" customWidth="1"/>
    <col min="5" max="5" width="9.140625" style="1" customWidth="1"/>
    <col min="6" max="6" width="9.140625" style="3" customWidth="1"/>
    <col min="7" max="7" width="9.140625" style="1" customWidth="1"/>
    <col min="8" max="8" width="9.140625" style="3" customWidth="1"/>
    <col min="9" max="9" width="9.140625" style="1" customWidth="1"/>
    <col min="10" max="10" width="9.140625" style="3" customWidth="1"/>
    <col min="11" max="11" width="9.140625" style="1" customWidth="1"/>
    <col min="12" max="12" width="9.140625" style="3" customWidth="1"/>
    <col min="20" max="20" width="10.140625" customWidth="1"/>
    <col min="21" max="21" width="7.85546875" style="10" customWidth="1"/>
  </cols>
  <sheetData>
    <row r="1" spans="1:23" x14ac:dyDescent="0.2">
      <c r="E1" s="1">
        <v>0</v>
      </c>
      <c r="F1" s="3">
        <f t="shared" ref="F1:F34" si="0">(E1/33)*100</f>
        <v>0</v>
      </c>
      <c r="G1" s="1">
        <v>0</v>
      </c>
      <c r="H1" s="3">
        <f>(0/28)*100</f>
        <v>0</v>
      </c>
      <c r="Q1" s="3">
        <v>33</v>
      </c>
      <c r="R1" s="3">
        <v>100</v>
      </c>
      <c r="S1">
        <v>0</v>
      </c>
      <c r="T1" t="s">
        <v>3353</v>
      </c>
      <c r="U1" s="9">
        <f>(S1/4872)*100</f>
        <v>0</v>
      </c>
      <c r="V1" t="s">
        <v>3354</v>
      </c>
      <c r="W1" s="9">
        <f>(S1/167)*100</f>
        <v>0</v>
      </c>
    </row>
    <row r="2" spans="1:23" x14ac:dyDescent="0.2">
      <c r="A2" s="5" t="s">
        <v>4570</v>
      </c>
      <c r="B2" s="4">
        <f>(E1/168)*100</f>
        <v>0</v>
      </c>
      <c r="C2" s="5" t="s">
        <v>4570</v>
      </c>
      <c r="D2" s="3">
        <f t="shared" ref="D2:D26" si="1">(E1/24)*100</f>
        <v>0</v>
      </c>
      <c r="E2" s="1">
        <v>1</v>
      </c>
      <c r="F2" s="3">
        <f t="shared" si="0"/>
        <v>3.0303030303030303</v>
      </c>
      <c r="G2" s="1">
        <v>1</v>
      </c>
      <c r="H2" s="3">
        <f>(1/28)*100</f>
        <v>3.5714285714285712</v>
      </c>
      <c r="I2" s="1">
        <v>35</v>
      </c>
      <c r="J2" s="3">
        <f>(0/7)*100</f>
        <v>0</v>
      </c>
      <c r="K2" s="1">
        <v>36</v>
      </c>
      <c r="L2" s="6">
        <f>(0/6)*100</f>
        <v>0</v>
      </c>
      <c r="M2" s="1">
        <v>8</v>
      </c>
      <c r="N2" s="3">
        <f t="shared" ref="N2:N9" si="2">(M2/8)*100</f>
        <v>100</v>
      </c>
      <c r="O2">
        <v>11</v>
      </c>
      <c r="P2" s="3">
        <f>(O2/11)*100</f>
        <v>100</v>
      </c>
      <c r="Q2" s="3">
        <v>32</v>
      </c>
      <c r="R2" s="3">
        <v>96.969696969696969</v>
      </c>
      <c r="S2">
        <v>1</v>
      </c>
      <c r="T2" t="s">
        <v>3355</v>
      </c>
      <c r="U2" s="9">
        <f>(S2/4872)*100</f>
        <v>2.0525451559934318E-2</v>
      </c>
      <c r="V2" t="s">
        <v>3356</v>
      </c>
      <c r="W2" s="9">
        <f t="shared" ref="W2:W65" si="3">(S2/167)*100</f>
        <v>0.5988023952095809</v>
      </c>
    </row>
    <row r="3" spans="1:23" x14ac:dyDescent="0.2">
      <c r="A3" s="5" t="s">
        <v>4580</v>
      </c>
      <c r="B3" s="4">
        <f t="shared" ref="B3:B66" si="4">(E2/168)*100</f>
        <v>0.59523809523809523</v>
      </c>
      <c r="C3" s="5" t="s">
        <v>4580</v>
      </c>
      <c r="D3" s="3">
        <f t="shared" si="1"/>
        <v>4.1666666666666661</v>
      </c>
      <c r="E3" s="1">
        <v>2</v>
      </c>
      <c r="F3" s="3">
        <f t="shared" si="0"/>
        <v>6.0606060606060606</v>
      </c>
      <c r="G3" s="1">
        <v>2</v>
      </c>
      <c r="H3" s="3">
        <f>(2/28)*100</f>
        <v>7.1428571428571423</v>
      </c>
      <c r="I3" s="1">
        <v>36</v>
      </c>
      <c r="J3" s="3">
        <f>(1/7)*100</f>
        <v>14.285714285714285</v>
      </c>
      <c r="K3" s="1">
        <v>37</v>
      </c>
      <c r="L3" s="6">
        <f>(1/6)*100</f>
        <v>16.666666666666664</v>
      </c>
      <c r="M3" s="1">
        <v>7</v>
      </c>
      <c r="N3" s="3">
        <f t="shared" si="2"/>
        <v>87.5</v>
      </c>
      <c r="O3">
        <v>10</v>
      </c>
      <c r="P3" s="3">
        <f t="shared" ref="P3:P12" si="5">(O3/11)*100</f>
        <v>90.909090909090907</v>
      </c>
      <c r="Q3" s="3">
        <v>31</v>
      </c>
      <c r="R3" s="3">
        <v>93.939393939393938</v>
      </c>
      <c r="S3">
        <v>2</v>
      </c>
      <c r="T3" t="s">
        <v>3357</v>
      </c>
      <c r="U3" s="9">
        <f t="shared" ref="U3:U66" si="6">(S3/4872)*100</f>
        <v>4.1050903119868636E-2</v>
      </c>
      <c r="V3" t="s">
        <v>3358</v>
      </c>
      <c r="W3" s="9">
        <f t="shared" si="3"/>
        <v>1.1976047904191618</v>
      </c>
    </row>
    <row r="4" spans="1:23" x14ac:dyDescent="0.2">
      <c r="A4" s="5" t="s">
        <v>4579</v>
      </c>
      <c r="B4" s="4">
        <f t="shared" si="4"/>
        <v>1.1904761904761905</v>
      </c>
      <c r="C4" s="5" t="s">
        <v>4579</v>
      </c>
      <c r="D4" s="3">
        <f t="shared" si="1"/>
        <v>8.3333333333333321</v>
      </c>
      <c r="E4" s="1">
        <v>3</v>
      </c>
      <c r="F4" s="3">
        <f t="shared" si="0"/>
        <v>9.0909090909090917</v>
      </c>
      <c r="G4" s="1">
        <v>3</v>
      </c>
      <c r="H4" s="3">
        <f>(3/28)*100</f>
        <v>10.714285714285714</v>
      </c>
      <c r="I4" s="1">
        <v>37</v>
      </c>
      <c r="J4" s="3">
        <f>(2/7)*100</f>
        <v>28.571428571428569</v>
      </c>
      <c r="K4" s="1">
        <v>38</v>
      </c>
      <c r="L4" s="6">
        <f>(2/6)*100</f>
        <v>33.333333333333329</v>
      </c>
      <c r="M4" s="1">
        <v>6</v>
      </c>
      <c r="N4" s="3">
        <f t="shared" si="2"/>
        <v>75</v>
      </c>
      <c r="O4">
        <v>9</v>
      </c>
      <c r="P4" s="3">
        <f t="shared" si="5"/>
        <v>81.818181818181827</v>
      </c>
      <c r="Q4" s="3">
        <v>30</v>
      </c>
      <c r="R4" s="3">
        <v>90.909090909090907</v>
      </c>
      <c r="S4">
        <v>3</v>
      </c>
      <c r="T4" t="s">
        <v>3359</v>
      </c>
      <c r="U4" s="9">
        <f t="shared" si="6"/>
        <v>6.1576354679802957E-2</v>
      </c>
      <c r="V4" t="s">
        <v>3360</v>
      </c>
      <c r="W4" s="9">
        <f t="shared" si="3"/>
        <v>1.7964071856287425</v>
      </c>
    </row>
    <row r="5" spans="1:23" x14ac:dyDescent="0.2">
      <c r="A5" s="5" t="s">
        <v>471</v>
      </c>
      <c r="B5" s="4">
        <f t="shared" si="4"/>
        <v>1.7857142857142856</v>
      </c>
      <c r="C5" s="5" t="s">
        <v>471</v>
      </c>
      <c r="D5" s="3">
        <f t="shared" si="1"/>
        <v>12.5</v>
      </c>
      <c r="E5" s="1">
        <v>4</v>
      </c>
      <c r="F5" s="3">
        <f t="shared" si="0"/>
        <v>12.121212121212121</v>
      </c>
      <c r="G5" s="1">
        <v>4</v>
      </c>
      <c r="H5" s="3">
        <f>(4/28)*100</f>
        <v>14.285714285714285</v>
      </c>
      <c r="I5" s="1">
        <v>38</v>
      </c>
      <c r="J5" s="3">
        <f>(3/7)*100</f>
        <v>42.857142857142854</v>
      </c>
      <c r="K5" s="1">
        <v>39</v>
      </c>
      <c r="L5" s="6">
        <f>(3/6)*100</f>
        <v>50</v>
      </c>
      <c r="M5" s="1">
        <v>5</v>
      </c>
      <c r="N5" s="3">
        <f t="shared" si="2"/>
        <v>62.5</v>
      </c>
      <c r="O5">
        <v>8</v>
      </c>
      <c r="P5" s="3">
        <f t="shared" si="5"/>
        <v>72.727272727272734</v>
      </c>
      <c r="Q5" s="3">
        <v>29</v>
      </c>
      <c r="R5" s="3">
        <v>87.878787878787875</v>
      </c>
      <c r="S5">
        <v>4</v>
      </c>
      <c r="T5" t="s">
        <v>3361</v>
      </c>
      <c r="U5" s="9">
        <f t="shared" si="6"/>
        <v>8.2101806239737271E-2</v>
      </c>
      <c r="V5" t="s">
        <v>3362</v>
      </c>
      <c r="W5" s="9">
        <f t="shared" si="3"/>
        <v>2.3952095808383236</v>
      </c>
    </row>
    <row r="6" spans="1:23" x14ac:dyDescent="0.2">
      <c r="A6" s="5" t="s">
        <v>472</v>
      </c>
      <c r="B6" s="4">
        <f t="shared" si="4"/>
        <v>2.3809523809523809</v>
      </c>
      <c r="C6" s="5" t="s">
        <v>472</v>
      </c>
      <c r="D6" s="3">
        <f t="shared" si="1"/>
        <v>16.666666666666664</v>
      </c>
      <c r="E6" s="1">
        <v>5</v>
      </c>
      <c r="F6" s="3">
        <f t="shared" si="0"/>
        <v>15.151515151515152</v>
      </c>
      <c r="G6" s="1">
        <v>5</v>
      </c>
      <c r="H6" s="3">
        <f>(5/28)*100</f>
        <v>17.857142857142858</v>
      </c>
      <c r="I6" s="1">
        <v>39</v>
      </c>
      <c r="J6" s="3">
        <f>(4/7)*100</f>
        <v>57.142857142857139</v>
      </c>
      <c r="K6" s="1">
        <v>40</v>
      </c>
      <c r="L6" s="6">
        <f>(4/6)*100</f>
        <v>66.666666666666657</v>
      </c>
      <c r="M6" s="1">
        <v>4</v>
      </c>
      <c r="N6" s="3">
        <f t="shared" si="2"/>
        <v>50</v>
      </c>
      <c r="O6">
        <v>7</v>
      </c>
      <c r="P6" s="3">
        <f t="shared" si="5"/>
        <v>63.636363636363633</v>
      </c>
      <c r="Q6" s="3">
        <v>28</v>
      </c>
      <c r="R6" s="3">
        <v>84.848484848484844</v>
      </c>
      <c r="S6">
        <v>5</v>
      </c>
      <c r="T6" t="s">
        <v>3363</v>
      </c>
      <c r="U6" s="9">
        <f t="shared" si="6"/>
        <v>0.10262725779967159</v>
      </c>
      <c r="V6" t="s">
        <v>3364</v>
      </c>
      <c r="W6" s="9">
        <f t="shared" si="3"/>
        <v>2.9940119760479043</v>
      </c>
    </row>
    <row r="7" spans="1:23" x14ac:dyDescent="0.2">
      <c r="A7" s="5" t="s">
        <v>473</v>
      </c>
      <c r="B7" s="4">
        <f t="shared" si="4"/>
        <v>2.9761904761904758</v>
      </c>
      <c r="C7" s="5" t="s">
        <v>473</v>
      </c>
      <c r="D7" s="3">
        <f t="shared" si="1"/>
        <v>20.833333333333336</v>
      </c>
      <c r="E7" s="1">
        <v>6</v>
      </c>
      <c r="F7" s="3">
        <f t="shared" si="0"/>
        <v>18.181818181818183</v>
      </c>
      <c r="G7" s="1">
        <v>6</v>
      </c>
      <c r="H7" s="3">
        <f>(6/28)*100</f>
        <v>21.428571428571427</v>
      </c>
      <c r="I7" s="1">
        <v>40</v>
      </c>
      <c r="J7" s="3">
        <f>(5/7)*100</f>
        <v>71.428571428571431</v>
      </c>
      <c r="K7" s="1">
        <v>41</v>
      </c>
      <c r="L7" s="6">
        <f>(5/6)*100</f>
        <v>83.333333333333343</v>
      </c>
      <c r="M7" s="1">
        <v>3</v>
      </c>
      <c r="N7" s="3">
        <f t="shared" si="2"/>
        <v>37.5</v>
      </c>
      <c r="O7">
        <v>6</v>
      </c>
      <c r="P7" s="3">
        <f t="shared" si="5"/>
        <v>54.54545454545454</v>
      </c>
      <c r="Q7" s="3">
        <v>27</v>
      </c>
      <c r="R7" s="3">
        <v>81.818181818181827</v>
      </c>
      <c r="S7">
        <v>6</v>
      </c>
      <c r="T7" t="s">
        <v>3365</v>
      </c>
      <c r="U7" s="9">
        <f t="shared" si="6"/>
        <v>0.12315270935960591</v>
      </c>
      <c r="V7" t="s">
        <v>3366</v>
      </c>
      <c r="W7" s="9">
        <f t="shared" si="3"/>
        <v>3.5928143712574849</v>
      </c>
    </row>
    <row r="8" spans="1:23" x14ac:dyDescent="0.2">
      <c r="A8" s="5" t="s">
        <v>474</v>
      </c>
      <c r="B8" s="4">
        <f t="shared" si="4"/>
        <v>3.5714285714285712</v>
      </c>
      <c r="C8" s="5" t="s">
        <v>474</v>
      </c>
      <c r="D8" s="3">
        <f t="shared" si="1"/>
        <v>25</v>
      </c>
      <c r="E8" s="1">
        <v>7</v>
      </c>
      <c r="F8" s="3">
        <f t="shared" si="0"/>
        <v>21.212121212121211</v>
      </c>
      <c r="G8" s="1">
        <v>7</v>
      </c>
      <c r="H8" s="3">
        <f>(7/28)*100</f>
        <v>25</v>
      </c>
      <c r="I8" s="1">
        <v>41</v>
      </c>
      <c r="J8" s="3">
        <f>(6/7)*100</f>
        <v>85.714285714285708</v>
      </c>
      <c r="K8" s="1">
        <v>42</v>
      </c>
      <c r="L8" s="6">
        <f>(6/6)*100</f>
        <v>100</v>
      </c>
      <c r="M8" s="1">
        <v>2</v>
      </c>
      <c r="N8" s="3">
        <f t="shared" si="2"/>
        <v>25</v>
      </c>
      <c r="O8">
        <v>5</v>
      </c>
      <c r="P8" s="3">
        <f t="shared" si="5"/>
        <v>45.454545454545453</v>
      </c>
      <c r="Q8" s="3">
        <v>26</v>
      </c>
      <c r="R8" s="3">
        <v>78.787878787878782</v>
      </c>
      <c r="S8">
        <v>7</v>
      </c>
      <c r="T8" t="s">
        <v>3367</v>
      </c>
      <c r="U8" s="9">
        <f t="shared" si="6"/>
        <v>0.14367816091954022</v>
      </c>
      <c r="V8" t="s">
        <v>3368</v>
      </c>
      <c r="W8" s="9">
        <f t="shared" si="3"/>
        <v>4.1916167664670656</v>
      </c>
    </row>
    <row r="9" spans="1:23" x14ac:dyDescent="0.2">
      <c r="A9" s="5" t="s">
        <v>475</v>
      </c>
      <c r="B9" s="4">
        <f t="shared" si="4"/>
        <v>4.1666666666666661</v>
      </c>
      <c r="C9" s="5" t="s">
        <v>475</v>
      </c>
      <c r="D9" s="3">
        <f t="shared" si="1"/>
        <v>29.166666666666668</v>
      </c>
      <c r="E9" s="1">
        <v>8</v>
      </c>
      <c r="F9" s="3">
        <f t="shared" si="0"/>
        <v>24.242424242424242</v>
      </c>
      <c r="G9" s="1">
        <v>8</v>
      </c>
      <c r="H9" s="3">
        <f>(8/28)*100</f>
        <v>28.571428571428569</v>
      </c>
      <c r="I9" s="1">
        <v>42</v>
      </c>
      <c r="J9" s="3">
        <f>(7/7)*100</f>
        <v>100</v>
      </c>
      <c r="K9" s="5" t="s">
        <v>475</v>
      </c>
      <c r="L9" s="7">
        <v>0</v>
      </c>
      <c r="M9" s="1">
        <v>1</v>
      </c>
      <c r="N9" s="3">
        <f t="shared" si="2"/>
        <v>12.5</v>
      </c>
      <c r="O9">
        <v>4</v>
      </c>
      <c r="P9" s="3">
        <f t="shared" si="5"/>
        <v>36.363636363636367</v>
      </c>
      <c r="Q9" s="3">
        <v>25</v>
      </c>
      <c r="R9" s="3">
        <v>75.757575757575751</v>
      </c>
      <c r="S9">
        <v>8</v>
      </c>
      <c r="T9" t="s">
        <v>3369</v>
      </c>
      <c r="U9" s="9">
        <f t="shared" si="6"/>
        <v>0.16420361247947454</v>
      </c>
      <c r="V9" t="s">
        <v>3370</v>
      </c>
      <c r="W9" s="9">
        <f t="shared" si="3"/>
        <v>4.7904191616766472</v>
      </c>
    </row>
    <row r="10" spans="1:23" x14ac:dyDescent="0.2">
      <c r="A10" s="5" t="s">
        <v>476</v>
      </c>
      <c r="B10" s="4">
        <f t="shared" si="4"/>
        <v>4.7619047619047619</v>
      </c>
      <c r="C10" s="5" t="s">
        <v>476</v>
      </c>
      <c r="D10" s="3">
        <f t="shared" si="1"/>
        <v>33.333333333333329</v>
      </c>
      <c r="E10" s="1">
        <v>9</v>
      </c>
      <c r="F10" s="3">
        <f t="shared" si="0"/>
        <v>27.27272727272727</v>
      </c>
      <c r="G10" s="1">
        <v>9</v>
      </c>
      <c r="H10" s="3">
        <f>(9/28)*100</f>
        <v>32.142857142857146</v>
      </c>
      <c r="K10" s="5" t="s">
        <v>476</v>
      </c>
      <c r="L10" s="7">
        <v>0.625</v>
      </c>
      <c r="M10" s="1">
        <v>-1</v>
      </c>
      <c r="N10" s="3">
        <f t="shared" ref="N10:N21" si="7">(M10/12)*100</f>
        <v>-8.3333333333333321</v>
      </c>
      <c r="O10">
        <v>3</v>
      </c>
      <c r="P10" s="3">
        <f t="shared" si="5"/>
        <v>27.27272727272727</v>
      </c>
      <c r="Q10" s="3">
        <v>24</v>
      </c>
      <c r="R10" s="3">
        <v>72.727272727272734</v>
      </c>
      <c r="S10">
        <v>9</v>
      </c>
      <c r="T10" t="s">
        <v>3371</v>
      </c>
      <c r="U10" s="9">
        <f t="shared" si="6"/>
        <v>0.18472906403940886</v>
      </c>
      <c r="V10" t="s">
        <v>3372</v>
      </c>
      <c r="W10" s="9">
        <f t="shared" si="3"/>
        <v>5.3892215568862278</v>
      </c>
    </row>
    <row r="11" spans="1:23" x14ac:dyDescent="0.2">
      <c r="A11" s="5" t="s">
        <v>477</v>
      </c>
      <c r="B11" s="4">
        <f t="shared" si="4"/>
        <v>5.3571428571428568</v>
      </c>
      <c r="C11" s="5" t="s">
        <v>477</v>
      </c>
      <c r="D11" s="3">
        <f t="shared" si="1"/>
        <v>37.5</v>
      </c>
      <c r="E11" s="1">
        <v>10</v>
      </c>
      <c r="F11" s="3">
        <f t="shared" si="0"/>
        <v>30.303030303030305</v>
      </c>
      <c r="G11" s="1">
        <v>10</v>
      </c>
      <c r="H11" s="3">
        <f>(10/28)*100</f>
        <v>35.714285714285715</v>
      </c>
      <c r="K11" s="5" t="s">
        <v>477</v>
      </c>
      <c r="L11" s="7">
        <v>1.25</v>
      </c>
      <c r="M11" s="1">
        <v>-2</v>
      </c>
      <c r="N11" s="3">
        <f t="shared" si="7"/>
        <v>-16.666666666666664</v>
      </c>
      <c r="O11">
        <v>2</v>
      </c>
      <c r="P11" s="3">
        <f t="shared" si="5"/>
        <v>18.181818181818183</v>
      </c>
      <c r="Q11" s="3">
        <v>23</v>
      </c>
      <c r="R11" s="3">
        <v>69.696969696969703</v>
      </c>
      <c r="S11">
        <v>10</v>
      </c>
      <c r="T11" t="s">
        <v>3373</v>
      </c>
      <c r="U11" s="9">
        <f t="shared" si="6"/>
        <v>0.20525451559934318</v>
      </c>
      <c r="V11" t="s">
        <v>3374</v>
      </c>
      <c r="W11" s="9">
        <f t="shared" si="3"/>
        <v>5.9880239520958085</v>
      </c>
    </row>
    <row r="12" spans="1:23" x14ac:dyDescent="0.2">
      <c r="A12" s="5" t="s">
        <v>478</v>
      </c>
      <c r="B12" s="4">
        <f t="shared" si="4"/>
        <v>5.9523809523809517</v>
      </c>
      <c r="C12" s="5" t="s">
        <v>478</v>
      </c>
      <c r="D12" s="3">
        <f t="shared" si="1"/>
        <v>41.666666666666671</v>
      </c>
      <c r="E12" s="1">
        <v>11</v>
      </c>
      <c r="F12" s="3">
        <f t="shared" si="0"/>
        <v>33.333333333333329</v>
      </c>
      <c r="G12" s="1">
        <v>11</v>
      </c>
      <c r="H12" s="3">
        <f>(11/28)*100</f>
        <v>39.285714285714285</v>
      </c>
      <c r="K12" s="5" t="s">
        <v>478</v>
      </c>
      <c r="L12" s="7">
        <v>1.875</v>
      </c>
      <c r="M12" s="1">
        <v>-3</v>
      </c>
      <c r="N12" s="3">
        <f t="shared" si="7"/>
        <v>-25</v>
      </c>
      <c r="O12">
        <v>1</v>
      </c>
      <c r="P12" s="3">
        <f t="shared" si="5"/>
        <v>9.0909090909090917</v>
      </c>
      <c r="Q12" s="3">
        <v>22</v>
      </c>
      <c r="R12" s="3">
        <v>66.666666666666657</v>
      </c>
      <c r="S12">
        <v>11</v>
      </c>
      <c r="T12" t="s">
        <v>3375</v>
      </c>
      <c r="U12" s="9">
        <f t="shared" si="6"/>
        <v>0.22577996715927748</v>
      </c>
      <c r="V12" t="s">
        <v>3376</v>
      </c>
      <c r="W12" s="9">
        <f t="shared" si="3"/>
        <v>6.5868263473053901</v>
      </c>
    </row>
    <row r="13" spans="1:23" x14ac:dyDescent="0.2">
      <c r="A13" s="5" t="s">
        <v>479</v>
      </c>
      <c r="B13" s="4">
        <f t="shared" si="4"/>
        <v>6.5476190476190483</v>
      </c>
      <c r="C13" s="5" t="s">
        <v>479</v>
      </c>
      <c r="D13" s="3">
        <f t="shared" si="1"/>
        <v>45.833333333333329</v>
      </c>
      <c r="E13" s="1">
        <v>12</v>
      </c>
      <c r="F13" s="3">
        <f t="shared" si="0"/>
        <v>36.363636363636367</v>
      </c>
      <c r="G13" s="1">
        <v>12</v>
      </c>
      <c r="H13" s="3">
        <f>(12/28)*100</f>
        <v>42.857142857142854</v>
      </c>
      <c r="K13" s="5" t="s">
        <v>479</v>
      </c>
      <c r="L13" s="7">
        <v>2.5</v>
      </c>
      <c r="M13" s="1">
        <v>-4</v>
      </c>
      <c r="N13" s="3">
        <f t="shared" si="7"/>
        <v>-33.333333333333329</v>
      </c>
      <c r="O13">
        <v>33</v>
      </c>
      <c r="P13" s="3">
        <v>-9</v>
      </c>
      <c r="Q13" s="3">
        <v>21</v>
      </c>
      <c r="R13" s="3">
        <v>63.636363636363633</v>
      </c>
      <c r="S13">
        <v>12</v>
      </c>
      <c r="T13" t="s">
        <v>3377</v>
      </c>
      <c r="U13" s="9">
        <f t="shared" si="6"/>
        <v>0.24630541871921183</v>
      </c>
      <c r="V13" t="s">
        <v>3378</v>
      </c>
      <c r="W13" s="9">
        <f t="shared" si="3"/>
        <v>7.1856287425149699</v>
      </c>
    </row>
    <row r="14" spans="1:23" x14ac:dyDescent="0.2">
      <c r="A14" s="5" t="s">
        <v>480</v>
      </c>
      <c r="B14" s="4">
        <f t="shared" si="4"/>
        <v>7.1428571428571423</v>
      </c>
      <c r="C14" s="5" t="s">
        <v>480</v>
      </c>
      <c r="D14" s="3">
        <f t="shared" si="1"/>
        <v>50</v>
      </c>
      <c r="E14" s="1">
        <v>13</v>
      </c>
      <c r="F14" s="3">
        <f t="shared" si="0"/>
        <v>39.393939393939391</v>
      </c>
      <c r="G14" s="1">
        <v>13</v>
      </c>
      <c r="H14" s="3">
        <f>(13/28)*100</f>
        <v>46.428571428571431</v>
      </c>
      <c r="K14" s="5" t="s">
        <v>480</v>
      </c>
      <c r="L14" s="7">
        <v>3.125</v>
      </c>
      <c r="M14" s="1">
        <v>-5</v>
      </c>
      <c r="N14" s="3">
        <f t="shared" si="7"/>
        <v>-41.666666666666671</v>
      </c>
      <c r="O14">
        <v>32</v>
      </c>
      <c r="P14" s="3">
        <v>-18</v>
      </c>
      <c r="Q14" s="3">
        <v>20</v>
      </c>
      <c r="R14" s="3">
        <v>60.606060606060609</v>
      </c>
      <c r="S14">
        <v>13</v>
      </c>
      <c r="T14" t="s">
        <v>3379</v>
      </c>
      <c r="U14" s="9">
        <f t="shared" si="6"/>
        <v>0.26683087027914615</v>
      </c>
      <c r="V14" t="s">
        <v>3380</v>
      </c>
      <c r="W14" s="9">
        <f t="shared" si="3"/>
        <v>7.7844311377245514</v>
      </c>
    </row>
    <row r="15" spans="1:23" x14ac:dyDescent="0.2">
      <c r="A15" s="5" t="s">
        <v>481</v>
      </c>
      <c r="B15" s="4">
        <f t="shared" si="4"/>
        <v>7.7380952380952381</v>
      </c>
      <c r="C15" s="5" t="s">
        <v>481</v>
      </c>
      <c r="D15" s="3">
        <f t="shared" si="1"/>
        <v>54.166666666666664</v>
      </c>
      <c r="E15" s="1">
        <v>14</v>
      </c>
      <c r="F15" s="3">
        <f t="shared" si="0"/>
        <v>42.424242424242422</v>
      </c>
      <c r="G15" s="1">
        <v>14</v>
      </c>
      <c r="H15" s="3">
        <f>(14/28)*100</f>
        <v>50</v>
      </c>
      <c r="K15" s="5" t="s">
        <v>481</v>
      </c>
      <c r="L15" s="7">
        <v>3.75</v>
      </c>
      <c r="M15" s="1">
        <v>-6</v>
      </c>
      <c r="N15" s="3">
        <f t="shared" si="7"/>
        <v>-50</v>
      </c>
      <c r="O15">
        <v>31</v>
      </c>
      <c r="P15" s="3">
        <v>-27</v>
      </c>
      <c r="Q15" s="3">
        <v>19</v>
      </c>
      <c r="R15" s="3">
        <v>57.575757575757578</v>
      </c>
      <c r="S15">
        <v>14</v>
      </c>
      <c r="T15" t="s">
        <v>3381</v>
      </c>
      <c r="U15" s="9">
        <f t="shared" si="6"/>
        <v>0.28735632183908044</v>
      </c>
      <c r="V15" t="s">
        <v>3382</v>
      </c>
      <c r="W15" s="9">
        <f t="shared" si="3"/>
        <v>8.3832335329341312</v>
      </c>
    </row>
    <row r="16" spans="1:23" x14ac:dyDescent="0.2">
      <c r="A16" s="5" t="s">
        <v>482</v>
      </c>
      <c r="B16" s="4">
        <f t="shared" si="4"/>
        <v>8.3333333333333321</v>
      </c>
      <c r="C16" s="5" t="s">
        <v>482</v>
      </c>
      <c r="D16" s="3">
        <f t="shared" si="1"/>
        <v>58.333333333333336</v>
      </c>
      <c r="E16" s="1">
        <v>15</v>
      </c>
      <c r="F16" s="3">
        <f t="shared" si="0"/>
        <v>45.454545454545453</v>
      </c>
      <c r="G16" s="1">
        <v>15</v>
      </c>
      <c r="H16" s="3">
        <f>(15/28)*100</f>
        <v>53.571428571428569</v>
      </c>
      <c r="K16" s="5" t="s">
        <v>482</v>
      </c>
      <c r="L16" s="7">
        <v>4.375</v>
      </c>
      <c r="M16" s="1">
        <v>-7</v>
      </c>
      <c r="N16" s="3">
        <f t="shared" si="7"/>
        <v>-58.333333333333336</v>
      </c>
      <c r="O16">
        <v>30</v>
      </c>
      <c r="P16" s="3">
        <v>-36</v>
      </c>
      <c r="Q16" s="3">
        <v>18</v>
      </c>
      <c r="R16" s="3">
        <v>54.54545454545454</v>
      </c>
      <c r="S16">
        <v>15</v>
      </c>
      <c r="T16" t="s">
        <v>3383</v>
      </c>
      <c r="U16" s="9">
        <f t="shared" si="6"/>
        <v>0.30788177339901479</v>
      </c>
      <c r="V16" t="s">
        <v>3384</v>
      </c>
      <c r="W16" s="9">
        <f t="shared" si="3"/>
        <v>8.9820359281437128</v>
      </c>
    </row>
    <row r="17" spans="1:23" x14ac:dyDescent="0.2">
      <c r="A17" s="5" t="s">
        <v>483</v>
      </c>
      <c r="B17" s="4">
        <f t="shared" si="4"/>
        <v>8.9285714285714288</v>
      </c>
      <c r="C17" s="5" t="s">
        <v>483</v>
      </c>
      <c r="D17" s="3">
        <f t="shared" si="1"/>
        <v>62.5</v>
      </c>
      <c r="E17" s="1">
        <v>16</v>
      </c>
      <c r="F17" s="3">
        <f t="shared" si="0"/>
        <v>48.484848484848484</v>
      </c>
      <c r="G17" s="1">
        <v>16</v>
      </c>
      <c r="H17" s="3">
        <f>(16/28)*100</f>
        <v>57.142857142857139</v>
      </c>
      <c r="K17" s="5" t="s">
        <v>483</v>
      </c>
      <c r="L17" s="7">
        <v>5</v>
      </c>
      <c r="M17" s="1">
        <v>-8</v>
      </c>
      <c r="N17" s="3">
        <f t="shared" si="7"/>
        <v>-66.666666666666657</v>
      </c>
      <c r="O17">
        <v>29</v>
      </c>
      <c r="P17" s="3">
        <v>-45</v>
      </c>
      <c r="Q17" s="3">
        <v>17</v>
      </c>
      <c r="R17" s="3">
        <v>51.515151515151516</v>
      </c>
      <c r="S17">
        <v>16</v>
      </c>
      <c r="T17" t="s">
        <v>3385</v>
      </c>
      <c r="U17" s="9">
        <f t="shared" si="6"/>
        <v>0.32840722495894908</v>
      </c>
      <c r="V17" t="s">
        <v>3386</v>
      </c>
      <c r="W17" s="9">
        <f t="shared" si="3"/>
        <v>9.5808383233532943</v>
      </c>
    </row>
    <row r="18" spans="1:23" x14ac:dyDescent="0.2">
      <c r="A18" s="5" t="s">
        <v>484</v>
      </c>
      <c r="B18" s="4">
        <f t="shared" si="4"/>
        <v>9.5238095238095237</v>
      </c>
      <c r="C18" s="5" t="s">
        <v>484</v>
      </c>
      <c r="D18" s="3">
        <f t="shared" si="1"/>
        <v>66.666666666666657</v>
      </c>
      <c r="E18" s="1">
        <v>17</v>
      </c>
      <c r="F18" s="3">
        <f t="shared" si="0"/>
        <v>51.515151515151516</v>
      </c>
      <c r="G18" s="1">
        <v>17</v>
      </c>
      <c r="H18" s="3">
        <f>(17/28)*100</f>
        <v>60.714285714285708</v>
      </c>
      <c r="K18" s="5" t="s">
        <v>484</v>
      </c>
      <c r="L18" s="7">
        <v>5.625</v>
      </c>
      <c r="M18" s="1">
        <v>-9</v>
      </c>
      <c r="N18" s="3">
        <f t="shared" si="7"/>
        <v>-75</v>
      </c>
      <c r="O18">
        <v>28</v>
      </c>
      <c r="P18" s="3">
        <v>-55</v>
      </c>
      <c r="Q18" s="3">
        <v>16</v>
      </c>
      <c r="R18" s="3">
        <v>48.484848484848484</v>
      </c>
      <c r="S18">
        <v>17</v>
      </c>
      <c r="T18" t="s">
        <v>3387</v>
      </c>
      <c r="U18" s="9">
        <f t="shared" si="6"/>
        <v>0.34893267651888343</v>
      </c>
      <c r="V18" t="s">
        <v>3388</v>
      </c>
      <c r="W18" s="9">
        <f t="shared" si="3"/>
        <v>10.179640718562874</v>
      </c>
    </row>
    <row r="19" spans="1:23" x14ac:dyDescent="0.2">
      <c r="A19" s="5" t="s">
        <v>485</v>
      </c>
      <c r="B19" s="4">
        <f t="shared" si="4"/>
        <v>10.119047619047619</v>
      </c>
      <c r="C19" s="5" t="s">
        <v>485</v>
      </c>
      <c r="D19" s="3">
        <f t="shared" si="1"/>
        <v>70.833333333333343</v>
      </c>
      <c r="E19" s="1">
        <v>18</v>
      </c>
      <c r="F19" s="3">
        <f t="shared" si="0"/>
        <v>54.54545454545454</v>
      </c>
      <c r="G19" s="1">
        <v>18</v>
      </c>
      <c r="H19" s="3">
        <f>(18/28)*100</f>
        <v>64.285714285714292</v>
      </c>
      <c r="K19" s="5" t="s">
        <v>485</v>
      </c>
      <c r="L19" s="7">
        <v>6.25</v>
      </c>
      <c r="M19" s="1">
        <v>-10</v>
      </c>
      <c r="N19" s="3">
        <f t="shared" si="7"/>
        <v>-83.333333333333343</v>
      </c>
      <c r="O19">
        <v>27</v>
      </c>
      <c r="P19" s="3">
        <v>-64</v>
      </c>
      <c r="Q19" s="3">
        <v>15</v>
      </c>
      <c r="R19" s="3">
        <v>45.454545454545453</v>
      </c>
      <c r="S19">
        <v>18</v>
      </c>
      <c r="T19" t="s">
        <v>3389</v>
      </c>
      <c r="U19" s="9">
        <f t="shared" si="6"/>
        <v>0.36945812807881773</v>
      </c>
      <c r="V19" t="s">
        <v>3390</v>
      </c>
      <c r="W19" s="9">
        <f t="shared" si="3"/>
        <v>10.778443113772456</v>
      </c>
    </row>
    <row r="20" spans="1:23" x14ac:dyDescent="0.2">
      <c r="A20" s="5" t="s">
        <v>486</v>
      </c>
      <c r="B20" s="4">
        <f t="shared" si="4"/>
        <v>10.714285714285714</v>
      </c>
      <c r="C20" s="5" t="s">
        <v>486</v>
      </c>
      <c r="D20" s="3">
        <f t="shared" si="1"/>
        <v>75</v>
      </c>
      <c r="E20" s="1">
        <v>19</v>
      </c>
      <c r="F20" s="3">
        <f t="shared" si="0"/>
        <v>57.575757575757578</v>
      </c>
      <c r="G20" s="1">
        <v>19</v>
      </c>
      <c r="H20" s="3">
        <f>(19/28)*100</f>
        <v>67.857142857142861</v>
      </c>
      <c r="K20" s="5" t="s">
        <v>486</v>
      </c>
      <c r="L20" s="7">
        <v>6.875</v>
      </c>
      <c r="M20" s="1">
        <v>-11</v>
      </c>
      <c r="N20" s="3">
        <f t="shared" si="7"/>
        <v>-91.666666666666657</v>
      </c>
      <c r="O20">
        <v>26</v>
      </c>
      <c r="P20" s="3">
        <v>-73</v>
      </c>
      <c r="Q20" s="3">
        <v>14</v>
      </c>
      <c r="R20" s="3">
        <v>42.424242424242422</v>
      </c>
      <c r="S20">
        <v>19</v>
      </c>
      <c r="T20" t="s">
        <v>3391</v>
      </c>
      <c r="U20" s="9">
        <f t="shared" si="6"/>
        <v>0.38998357963875208</v>
      </c>
      <c r="V20" t="s">
        <v>3392</v>
      </c>
      <c r="W20" s="9">
        <f t="shared" si="3"/>
        <v>11.377245508982035</v>
      </c>
    </row>
    <row r="21" spans="1:23" x14ac:dyDescent="0.2">
      <c r="A21" s="5" t="s">
        <v>487</v>
      </c>
      <c r="B21" s="4">
        <f t="shared" si="4"/>
        <v>11.30952380952381</v>
      </c>
      <c r="C21" s="5" t="s">
        <v>487</v>
      </c>
      <c r="D21" s="3">
        <f t="shared" si="1"/>
        <v>79.166666666666657</v>
      </c>
      <c r="E21" s="1">
        <v>20</v>
      </c>
      <c r="F21" s="3">
        <f t="shared" si="0"/>
        <v>60.606060606060609</v>
      </c>
      <c r="G21" s="1">
        <v>20</v>
      </c>
      <c r="H21" s="3">
        <f>(20/28)*100</f>
        <v>71.428571428571431</v>
      </c>
      <c r="K21" s="5" t="s">
        <v>487</v>
      </c>
      <c r="L21" s="7">
        <v>7.5</v>
      </c>
      <c r="M21" s="1">
        <v>-12</v>
      </c>
      <c r="N21" s="3">
        <f t="shared" si="7"/>
        <v>-100</v>
      </c>
      <c r="O21">
        <v>22</v>
      </c>
      <c r="P21" s="3">
        <v>-82</v>
      </c>
      <c r="Q21" s="3">
        <v>13</v>
      </c>
      <c r="R21" s="3">
        <v>39.393939393939391</v>
      </c>
      <c r="S21">
        <v>20</v>
      </c>
      <c r="T21" t="s">
        <v>3393</v>
      </c>
      <c r="U21" s="9">
        <f t="shared" si="6"/>
        <v>0.41050903119868637</v>
      </c>
      <c r="V21" t="s">
        <v>3394</v>
      </c>
      <c r="W21" s="9">
        <f t="shared" si="3"/>
        <v>11.976047904191617</v>
      </c>
    </row>
    <row r="22" spans="1:23" x14ac:dyDescent="0.2">
      <c r="A22" s="5" t="s">
        <v>488</v>
      </c>
      <c r="B22" s="4">
        <f t="shared" si="4"/>
        <v>11.904761904761903</v>
      </c>
      <c r="C22" s="5" t="s">
        <v>488</v>
      </c>
      <c r="D22" s="3">
        <f t="shared" si="1"/>
        <v>83.333333333333343</v>
      </c>
      <c r="E22" s="1">
        <v>21</v>
      </c>
      <c r="F22" s="3">
        <f t="shared" si="0"/>
        <v>63.636363636363633</v>
      </c>
      <c r="G22" s="1">
        <v>21</v>
      </c>
      <c r="H22" s="3">
        <f>(21/28)*100</f>
        <v>75</v>
      </c>
      <c r="K22" s="5" t="s">
        <v>488</v>
      </c>
      <c r="L22" s="7">
        <v>8.125</v>
      </c>
      <c r="O22">
        <v>23</v>
      </c>
      <c r="P22" s="3">
        <v>-91</v>
      </c>
      <c r="Q22" s="3">
        <v>12</v>
      </c>
      <c r="R22" s="3">
        <v>36.363636363636367</v>
      </c>
      <c r="S22">
        <v>21</v>
      </c>
      <c r="T22" t="s">
        <v>3395</v>
      </c>
      <c r="U22" s="9">
        <f t="shared" si="6"/>
        <v>0.43103448275862066</v>
      </c>
      <c r="V22" t="s">
        <v>3396</v>
      </c>
      <c r="W22" s="9">
        <f t="shared" si="3"/>
        <v>12.574850299401197</v>
      </c>
    </row>
    <row r="23" spans="1:23" x14ac:dyDescent="0.2">
      <c r="A23" s="5" t="s">
        <v>2507</v>
      </c>
      <c r="B23" s="4">
        <f t="shared" si="4"/>
        <v>12.5</v>
      </c>
      <c r="C23" s="5" t="s">
        <v>2507</v>
      </c>
      <c r="D23" s="3">
        <f t="shared" si="1"/>
        <v>87.5</v>
      </c>
      <c r="E23" s="1">
        <v>22</v>
      </c>
      <c r="F23" s="3">
        <f t="shared" si="0"/>
        <v>66.666666666666657</v>
      </c>
      <c r="G23" s="1">
        <v>22</v>
      </c>
      <c r="H23" s="3">
        <f>(22/28)*100</f>
        <v>78.571428571428569</v>
      </c>
      <c r="K23" s="5" t="s">
        <v>2507</v>
      </c>
      <c r="L23" s="7">
        <v>8.75</v>
      </c>
      <c r="O23">
        <v>24</v>
      </c>
      <c r="P23" s="3">
        <v>-100</v>
      </c>
      <c r="Q23" s="3">
        <v>11</v>
      </c>
      <c r="R23" s="3">
        <v>33.333333333333329</v>
      </c>
      <c r="S23">
        <v>22</v>
      </c>
      <c r="T23" t="s">
        <v>3397</v>
      </c>
      <c r="U23" s="9">
        <f t="shared" si="6"/>
        <v>0.45155993431855496</v>
      </c>
      <c r="V23" t="s">
        <v>3398</v>
      </c>
      <c r="W23" s="9">
        <f t="shared" si="3"/>
        <v>13.17365269461078</v>
      </c>
    </row>
    <row r="24" spans="1:23" x14ac:dyDescent="0.2">
      <c r="A24" s="5" t="s">
        <v>2506</v>
      </c>
      <c r="B24" s="4">
        <f t="shared" si="4"/>
        <v>13.095238095238097</v>
      </c>
      <c r="C24" s="5" t="s">
        <v>2506</v>
      </c>
      <c r="D24" s="3">
        <f t="shared" si="1"/>
        <v>91.666666666666657</v>
      </c>
      <c r="E24" s="1">
        <v>23</v>
      </c>
      <c r="F24" s="3">
        <f t="shared" si="0"/>
        <v>69.696969696969703</v>
      </c>
      <c r="G24" s="1">
        <v>23</v>
      </c>
      <c r="H24" s="3">
        <f>(23/28)*100</f>
        <v>82.142857142857139</v>
      </c>
      <c r="K24" s="5" t="s">
        <v>2506</v>
      </c>
      <c r="L24" s="7">
        <v>9.375</v>
      </c>
      <c r="O24">
        <v>25</v>
      </c>
      <c r="P24" s="3">
        <v>0</v>
      </c>
      <c r="Q24" s="3">
        <v>10</v>
      </c>
      <c r="R24" s="3">
        <v>30.303030303030305</v>
      </c>
      <c r="S24">
        <v>23</v>
      </c>
      <c r="T24" t="s">
        <v>3399</v>
      </c>
      <c r="U24" s="9">
        <f t="shared" si="6"/>
        <v>0.47208538587848936</v>
      </c>
      <c r="V24" t="s">
        <v>3400</v>
      </c>
      <c r="W24" s="9">
        <f t="shared" si="3"/>
        <v>13.77245508982036</v>
      </c>
    </row>
    <row r="25" spans="1:23" x14ac:dyDescent="0.2">
      <c r="A25" s="5" t="s">
        <v>489</v>
      </c>
      <c r="B25" s="4">
        <f t="shared" si="4"/>
        <v>13.690476190476192</v>
      </c>
      <c r="C25" s="5" t="s">
        <v>489</v>
      </c>
      <c r="D25" s="3">
        <f t="shared" si="1"/>
        <v>95.833333333333343</v>
      </c>
      <c r="E25" s="1">
        <v>24</v>
      </c>
      <c r="F25" s="3">
        <f t="shared" si="0"/>
        <v>72.727272727272734</v>
      </c>
      <c r="G25" s="1">
        <v>24</v>
      </c>
      <c r="H25" s="3">
        <f>(24/28)*100</f>
        <v>85.714285714285708</v>
      </c>
      <c r="K25" s="5" t="s">
        <v>489</v>
      </c>
      <c r="L25" s="7">
        <v>10</v>
      </c>
      <c r="Q25" s="3">
        <v>9</v>
      </c>
      <c r="R25" s="3">
        <v>27.27272727272727</v>
      </c>
      <c r="S25">
        <v>24</v>
      </c>
      <c r="T25" t="s">
        <v>3401</v>
      </c>
      <c r="U25" s="9">
        <f>(S24/4872)*100</f>
        <v>0.47208538587848936</v>
      </c>
      <c r="V25" t="s">
        <v>3402</v>
      </c>
      <c r="W25" s="9">
        <f t="shared" si="3"/>
        <v>14.37125748502994</v>
      </c>
    </row>
    <row r="26" spans="1:23" x14ac:dyDescent="0.2">
      <c r="A26" s="5" t="s">
        <v>4583</v>
      </c>
      <c r="B26" s="4">
        <f t="shared" si="4"/>
        <v>14.285714285714285</v>
      </c>
      <c r="C26" s="5" t="s">
        <v>4583</v>
      </c>
      <c r="D26" s="3">
        <f t="shared" si="1"/>
        <v>100</v>
      </c>
      <c r="E26" s="1">
        <v>25</v>
      </c>
      <c r="F26" s="3">
        <f t="shared" si="0"/>
        <v>75.757575757575751</v>
      </c>
      <c r="G26" s="1">
        <v>25</v>
      </c>
      <c r="H26" s="3">
        <f>(25/28)*100</f>
        <v>89.285714285714292</v>
      </c>
      <c r="K26" s="5" t="s">
        <v>4583</v>
      </c>
      <c r="L26" s="7">
        <v>10.625</v>
      </c>
      <c r="Q26" s="3">
        <v>8</v>
      </c>
      <c r="R26" s="3">
        <v>24.242424242424242</v>
      </c>
      <c r="S26">
        <v>25</v>
      </c>
      <c r="T26" t="s">
        <v>3403</v>
      </c>
      <c r="U26" s="9">
        <f t="shared" si="6"/>
        <v>0.51313628899835795</v>
      </c>
      <c r="V26" t="s">
        <v>3404</v>
      </c>
      <c r="W26" s="9">
        <f t="shared" si="3"/>
        <v>14.97005988023952</v>
      </c>
    </row>
    <row r="27" spans="1:23" x14ac:dyDescent="0.2">
      <c r="A27" s="5" t="s">
        <v>490</v>
      </c>
      <c r="B27" s="4">
        <f t="shared" si="4"/>
        <v>14.880952380952381</v>
      </c>
      <c r="E27" s="1">
        <v>26</v>
      </c>
      <c r="F27" s="3">
        <f t="shared" si="0"/>
        <v>78.787878787878782</v>
      </c>
      <c r="G27" s="1">
        <v>26</v>
      </c>
      <c r="H27" s="3">
        <f>(26/28)*100</f>
        <v>92.857142857142861</v>
      </c>
      <c r="K27" s="5" t="s">
        <v>490</v>
      </c>
      <c r="L27" s="7">
        <v>11.25</v>
      </c>
      <c r="Q27" s="3">
        <v>7</v>
      </c>
      <c r="R27" s="3">
        <v>21.212121212121211</v>
      </c>
      <c r="S27">
        <v>26</v>
      </c>
      <c r="T27" t="s">
        <v>3405</v>
      </c>
      <c r="U27" s="9">
        <f t="shared" si="6"/>
        <v>0.5336617405582923</v>
      </c>
      <c r="V27" t="s">
        <v>3406</v>
      </c>
      <c r="W27" s="9">
        <f t="shared" si="3"/>
        <v>15.568862275449103</v>
      </c>
    </row>
    <row r="28" spans="1:23" x14ac:dyDescent="0.2">
      <c r="A28" s="5" t="s">
        <v>491</v>
      </c>
      <c r="B28" s="4">
        <f t="shared" si="4"/>
        <v>15.476190476190476</v>
      </c>
      <c r="E28" s="1">
        <v>27</v>
      </c>
      <c r="F28" s="3">
        <f t="shared" si="0"/>
        <v>81.818181818181827</v>
      </c>
      <c r="G28" s="1">
        <v>27</v>
      </c>
      <c r="H28" s="3">
        <f>(27/28)*100</f>
        <v>96.428571428571431</v>
      </c>
      <c r="K28" s="5" t="s">
        <v>491</v>
      </c>
      <c r="L28" s="7">
        <v>11.875</v>
      </c>
      <c r="Q28" s="3">
        <v>6</v>
      </c>
      <c r="R28" s="3">
        <v>18.181818181818183</v>
      </c>
      <c r="S28">
        <v>27</v>
      </c>
      <c r="T28" t="s">
        <v>3407</v>
      </c>
      <c r="U28" s="9">
        <f t="shared" si="6"/>
        <v>0.55418719211822665</v>
      </c>
      <c r="V28" t="s">
        <v>3408</v>
      </c>
      <c r="W28" s="9">
        <f t="shared" si="3"/>
        <v>16.167664670658681</v>
      </c>
    </row>
    <row r="29" spans="1:23" x14ac:dyDescent="0.2">
      <c r="A29" s="5" t="s">
        <v>492</v>
      </c>
      <c r="B29" s="4">
        <f t="shared" si="4"/>
        <v>16.071428571428573</v>
      </c>
      <c r="E29" s="1">
        <v>28</v>
      </c>
      <c r="F29" s="3">
        <f t="shared" si="0"/>
        <v>84.848484848484844</v>
      </c>
      <c r="G29" s="1">
        <v>28</v>
      </c>
      <c r="H29" s="3">
        <f>(28/28)*100</f>
        <v>100</v>
      </c>
      <c r="K29" s="5" t="s">
        <v>492</v>
      </c>
      <c r="L29" s="7">
        <v>12.5</v>
      </c>
      <c r="Q29" s="3">
        <v>5</v>
      </c>
      <c r="R29" s="3">
        <v>15.151515151515152</v>
      </c>
      <c r="S29">
        <v>28</v>
      </c>
      <c r="T29" t="s">
        <v>3409</v>
      </c>
      <c r="U29" s="9">
        <f t="shared" si="6"/>
        <v>0.57471264367816088</v>
      </c>
      <c r="V29" t="s">
        <v>3410</v>
      </c>
      <c r="W29" s="9">
        <f t="shared" si="3"/>
        <v>16.766467065868262</v>
      </c>
    </row>
    <row r="30" spans="1:23" x14ac:dyDescent="0.2">
      <c r="A30" s="5" t="s">
        <v>493</v>
      </c>
      <c r="B30" s="4">
        <f t="shared" si="4"/>
        <v>16.666666666666664</v>
      </c>
      <c r="E30" s="1">
        <v>29</v>
      </c>
      <c r="F30" s="3">
        <f t="shared" si="0"/>
        <v>87.878787878787875</v>
      </c>
      <c r="K30" s="5" t="s">
        <v>493</v>
      </c>
      <c r="L30" s="7">
        <v>13.125</v>
      </c>
      <c r="Q30" s="3">
        <v>4</v>
      </c>
      <c r="R30" s="3">
        <v>12.121212121212121</v>
      </c>
      <c r="S30">
        <v>29</v>
      </c>
      <c r="T30" t="s">
        <v>3411</v>
      </c>
      <c r="U30" s="9">
        <f t="shared" si="6"/>
        <v>0.59523809523809523</v>
      </c>
      <c r="V30" t="s">
        <v>3412</v>
      </c>
      <c r="W30" s="9">
        <f t="shared" si="3"/>
        <v>17.365269461077844</v>
      </c>
    </row>
    <row r="31" spans="1:23" x14ac:dyDescent="0.2">
      <c r="A31" s="5" t="s">
        <v>494</v>
      </c>
      <c r="B31" s="4">
        <f t="shared" si="4"/>
        <v>17.261904761904763</v>
      </c>
      <c r="E31" s="1">
        <v>30</v>
      </c>
      <c r="F31" s="3">
        <f t="shared" si="0"/>
        <v>90.909090909090907</v>
      </c>
      <c r="K31" s="5" t="s">
        <v>494</v>
      </c>
      <c r="L31" s="7">
        <v>13.75</v>
      </c>
      <c r="Q31" s="3">
        <v>3</v>
      </c>
      <c r="R31" s="3">
        <v>9.0909090909090917</v>
      </c>
      <c r="S31">
        <v>30</v>
      </c>
      <c r="T31" t="s">
        <v>3413</v>
      </c>
      <c r="U31" s="9">
        <f t="shared" si="6"/>
        <v>0.61576354679802958</v>
      </c>
      <c r="V31" t="s">
        <v>3414</v>
      </c>
      <c r="W31" s="9">
        <f t="shared" si="3"/>
        <v>17.964071856287426</v>
      </c>
    </row>
    <row r="32" spans="1:23" x14ac:dyDescent="0.2">
      <c r="A32" s="5" t="s">
        <v>495</v>
      </c>
      <c r="B32" s="4">
        <f t="shared" si="4"/>
        <v>17.857142857142858</v>
      </c>
      <c r="E32" s="1">
        <v>31</v>
      </c>
      <c r="F32" s="3">
        <f t="shared" si="0"/>
        <v>93.939393939393938</v>
      </c>
      <c r="K32" s="5" t="s">
        <v>495</v>
      </c>
      <c r="L32" s="7">
        <v>14.375</v>
      </c>
      <c r="Q32" s="3">
        <v>2</v>
      </c>
      <c r="R32" s="3">
        <v>6.0606060606060606</v>
      </c>
      <c r="S32">
        <v>31</v>
      </c>
      <c r="T32" t="s">
        <v>3415</v>
      </c>
      <c r="U32" s="9">
        <f t="shared" si="6"/>
        <v>0.63628899835796393</v>
      </c>
      <c r="V32" t="s">
        <v>3416</v>
      </c>
      <c r="W32" s="9">
        <f t="shared" si="3"/>
        <v>18.562874251497004</v>
      </c>
    </row>
    <row r="33" spans="1:23" x14ac:dyDescent="0.2">
      <c r="A33" s="5" t="s">
        <v>496</v>
      </c>
      <c r="B33" s="4">
        <f t="shared" si="4"/>
        <v>18.452380952380953</v>
      </c>
      <c r="E33" s="1">
        <v>32</v>
      </c>
      <c r="F33" s="3">
        <f t="shared" si="0"/>
        <v>96.969696969696969</v>
      </c>
      <c r="K33" s="5" t="s">
        <v>496</v>
      </c>
      <c r="L33" s="7">
        <v>15</v>
      </c>
      <c r="Q33" s="3">
        <v>1</v>
      </c>
      <c r="R33" s="3">
        <v>3.0303030303030303</v>
      </c>
      <c r="S33">
        <v>32</v>
      </c>
      <c r="T33" t="s">
        <v>3417</v>
      </c>
      <c r="U33" s="9">
        <f t="shared" si="6"/>
        <v>0.65681444991789817</v>
      </c>
      <c r="V33" t="s">
        <v>3418</v>
      </c>
      <c r="W33" s="9">
        <f t="shared" si="3"/>
        <v>19.161676646706589</v>
      </c>
    </row>
    <row r="34" spans="1:23" x14ac:dyDescent="0.2">
      <c r="A34" s="5" t="s">
        <v>497</v>
      </c>
      <c r="B34" s="4">
        <f t="shared" si="4"/>
        <v>19.047619047619047</v>
      </c>
      <c r="E34" s="1">
        <v>33</v>
      </c>
      <c r="F34" s="3">
        <f t="shared" si="0"/>
        <v>100</v>
      </c>
      <c r="K34" s="5" t="s">
        <v>497</v>
      </c>
      <c r="L34" s="7">
        <v>15.625</v>
      </c>
      <c r="Q34" s="3">
        <v>0</v>
      </c>
      <c r="R34" s="3">
        <v>0</v>
      </c>
      <c r="S34">
        <v>33</v>
      </c>
      <c r="T34" t="s">
        <v>3419</v>
      </c>
      <c r="U34" s="9">
        <f t="shared" si="6"/>
        <v>0.67733990147783252</v>
      </c>
      <c r="V34" t="s">
        <v>3420</v>
      </c>
      <c r="W34" s="9">
        <f t="shared" si="3"/>
        <v>19.760479041916167</v>
      </c>
    </row>
    <row r="35" spans="1:23" x14ac:dyDescent="0.2">
      <c r="A35" s="5" t="s">
        <v>498</v>
      </c>
      <c r="B35" s="4">
        <f t="shared" si="4"/>
        <v>19.642857142857142</v>
      </c>
      <c r="E35" s="1">
        <v>34</v>
      </c>
      <c r="K35" s="5" t="s">
        <v>498</v>
      </c>
      <c r="L35" s="7">
        <v>16.25</v>
      </c>
      <c r="Q35" s="3">
        <v>-1</v>
      </c>
      <c r="R35" s="3">
        <v>-3.5714285714285712</v>
      </c>
      <c r="S35">
        <v>34</v>
      </c>
      <c r="T35" t="s">
        <v>3421</v>
      </c>
      <c r="U35" s="9">
        <f t="shared" si="6"/>
        <v>0.69786535303776687</v>
      </c>
      <c r="V35" t="s">
        <v>3422</v>
      </c>
      <c r="W35" s="9">
        <f t="shared" si="3"/>
        <v>20.359281437125748</v>
      </c>
    </row>
    <row r="36" spans="1:23" x14ac:dyDescent="0.2">
      <c r="A36" s="5" t="s">
        <v>499</v>
      </c>
      <c r="B36" s="4">
        <f t="shared" si="4"/>
        <v>20.238095238095237</v>
      </c>
      <c r="E36" s="1">
        <v>35</v>
      </c>
      <c r="K36" s="5" t="s">
        <v>499</v>
      </c>
      <c r="L36" s="7">
        <v>16.875</v>
      </c>
      <c r="Q36" s="3">
        <v>-2</v>
      </c>
      <c r="R36" s="3">
        <v>-7.1428571428571423</v>
      </c>
      <c r="S36">
        <v>35</v>
      </c>
      <c r="T36" t="s">
        <v>3423</v>
      </c>
      <c r="U36" s="9">
        <f t="shared" si="6"/>
        <v>0.7183908045977011</v>
      </c>
      <c r="V36" t="s">
        <v>3424</v>
      </c>
      <c r="W36" s="9">
        <f t="shared" si="3"/>
        <v>20.958083832335326</v>
      </c>
    </row>
    <row r="37" spans="1:23" x14ac:dyDescent="0.2">
      <c r="A37" s="5" t="s">
        <v>500</v>
      </c>
      <c r="B37" s="4">
        <f t="shared" si="4"/>
        <v>20.833333333333336</v>
      </c>
      <c r="E37" s="1">
        <v>36</v>
      </c>
      <c r="K37" s="5" t="s">
        <v>500</v>
      </c>
      <c r="L37" s="7">
        <v>17.5</v>
      </c>
      <c r="Q37" s="3">
        <v>-3</v>
      </c>
      <c r="R37" s="3">
        <v>-10.714285714285714</v>
      </c>
      <c r="S37">
        <v>36</v>
      </c>
      <c r="T37" t="s">
        <v>3425</v>
      </c>
      <c r="U37" s="9">
        <f t="shared" si="6"/>
        <v>0.73891625615763545</v>
      </c>
      <c r="V37" t="s">
        <v>3426</v>
      </c>
      <c r="W37" s="9">
        <f t="shared" si="3"/>
        <v>21.556886227544911</v>
      </c>
    </row>
    <row r="38" spans="1:23" x14ac:dyDescent="0.2">
      <c r="A38" s="5" t="s">
        <v>501</v>
      </c>
      <c r="B38" s="4">
        <f t="shared" si="4"/>
        <v>21.428571428571427</v>
      </c>
      <c r="E38" s="1">
        <v>37</v>
      </c>
      <c r="K38" s="5" t="s">
        <v>501</v>
      </c>
      <c r="L38" s="7">
        <v>18.125</v>
      </c>
      <c r="Q38" s="3">
        <v>-4</v>
      </c>
      <c r="R38" s="3">
        <v>-14.285714285714285</v>
      </c>
      <c r="S38">
        <v>37</v>
      </c>
      <c r="T38" t="s">
        <v>3427</v>
      </c>
      <c r="U38" s="9">
        <f t="shared" si="6"/>
        <v>0.7594417077175698</v>
      </c>
      <c r="V38" t="s">
        <v>3428</v>
      </c>
      <c r="W38" s="9">
        <f t="shared" si="3"/>
        <v>22.155688622754489</v>
      </c>
    </row>
    <row r="39" spans="1:23" x14ac:dyDescent="0.2">
      <c r="A39" s="5" t="s">
        <v>502</v>
      </c>
      <c r="B39" s="4">
        <f t="shared" si="4"/>
        <v>22.023809523809522</v>
      </c>
      <c r="E39" s="1">
        <v>38</v>
      </c>
      <c r="K39" s="5" t="s">
        <v>502</v>
      </c>
      <c r="L39" s="7">
        <v>18.75</v>
      </c>
      <c r="Q39" s="3">
        <v>-5</v>
      </c>
      <c r="R39" s="3">
        <v>-17.857142857142858</v>
      </c>
      <c r="S39">
        <v>38</v>
      </c>
      <c r="T39" t="s">
        <v>3429</v>
      </c>
      <c r="U39" s="9">
        <f t="shared" si="6"/>
        <v>0.77996715927750415</v>
      </c>
      <c r="V39" t="s">
        <v>3430</v>
      </c>
      <c r="W39" s="9">
        <f t="shared" si="3"/>
        <v>22.754491017964071</v>
      </c>
    </row>
    <row r="40" spans="1:23" x14ac:dyDescent="0.2">
      <c r="A40" s="5" t="s">
        <v>503</v>
      </c>
      <c r="B40" s="4">
        <f t="shared" si="4"/>
        <v>22.61904761904762</v>
      </c>
      <c r="E40" s="1">
        <v>39</v>
      </c>
      <c r="K40" s="5" t="s">
        <v>503</v>
      </c>
      <c r="L40" s="7">
        <v>19.375</v>
      </c>
      <c r="Q40" s="3">
        <v>-6</v>
      </c>
      <c r="R40" s="3">
        <v>-21.428571428571427</v>
      </c>
      <c r="S40">
        <v>39</v>
      </c>
      <c r="T40" t="s">
        <v>3431</v>
      </c>
      <c r="U40" s="9">
        <f t="shared" si="6"/>
        <v>0.8004926108374385</v>
      </c>
      <c r="V40" t="s">
        <v>3432</v>
      </c>
      <c r="W40" s="9">
        <f t="shared" si="3"/>
        <v>23.353293413173652</v>
      </c>
    </row>
    <row r="41" spans="1:23" x14ac:dyDescent="0.2">
      <c r="A41" s="5" t="s">
        <v>504</v>
      </c>
      <c r="B41" s="4">
        <f t="shared" si="4"/>
        <v>23.214285714285715</v>
      </c>
      <c r="E41" s="1">
        <v>40</v>
      </c>
      <c r="K41" s="5" t="s">
        <v>504</v>
      </c>
      <c r="L41" s="7">
        <v>20</v>
      </c>
      <c r="Q41" s="3">
        <v>-7</v>
      </c>
      <c r="R41" s="3">
        <v>-25</v>
      </c>
      <c r="S41">
        <v>40</v>
      </c>
      <c r="T41" t="s">
        <v>3433</v>
      </c>
      <c r="U41" s="9">
        <f t="shared" si="6"/>
        <v>0.82101806239737274</v>
      </c>
      <c r="V41" t="s">
        <v>3434</v>
      </c>
      <c r="W41" s="9">
        <f t="shared" si="3"/>
        <v>23.952095808383234</v>
      </c>
    </row>
    <row r="42" spans="1:23" x14ac:dyDescent="0.2">
      <c r="A42" s="5" t="s">
        <v>505</v>
      </c>
      <c r="B42" s="4">
        <f t="shared" si="4"/>
        <v>23.809523809523807</v>
      </c>
      <c r="E42" s="1">
        <v>41</v>
      </c>
      <c r="K42" s="5" t="s">
        <v>505</v>
      </c>
      <c r="L42" s="7">
        <v>20.625</v>
      </c>
      <c r="Q42" s="3">
        <v>-8</v>
      </c>
      <c r="R42" s="3">
        <v>-28.571428571428569</v>
      </c>
      <c r="S42">
        <v>41</v>
      </c>
      <c r="T42" t="s">
        <v>3435</v>
      </c>
      <c r="U42" s="9">
        <f t="shared" si="6"/>
        <v>0.84154351395730709</v>
      </c>
      <c r="V42" t="s">
        <v>3436</v>
      </c>
      <c r="W42" s="9">
        <f t="shared" si="3"/>
        <v>24.550898203592812</v>
      </c>
    </row>
    <row r="43" spans="1:23" x14ac:dyDescent="0.2">
      <c r="A43" s="5" t="s">
        <v>506</v>
      </c>
      <c r="B43" s="4">
        <f t="shared" si="4"/>
        <v>24.404761904761905</v>
      </c>
      <c r="E43" s="1">
        <v>42</v>
      </c>
      <c r="K43" s="5" t="s">
        <v>506</v>
      </c>
      <c r="L43" s="7">
        <v>21.25</v>
      </c>
      <c r="Q43" s="3">
        <v>-9</v>
      </c>
      <c r="R43" s="3">
        <v>-32.142857142857146</v>
      </c>
      <c r="S43">
        <v>42</v>
      </c>
      <c r="T43" t="s">
        <v>3437</v>
      </c>
      <c r="U43" s="9">
        <f t="shared" si="6"/>
        <v>0.86206896551724133</v>
      </c>
      <c r="V43" t="s">
        <v>3438</v>
      </c>
      <c r="W43" s="9">
        <f t="shared" si="3"/>
        <v>25.149700598802394</v>
      </c>
    </row>
    <row r="44" spans="1:23" x14ac:dyDescent="0.2">
      <c r="A44" s="5" t="s">
        <v>507</v>
      </c>
      <c r="B44" s="4">
        <f t="shared" si="4"/>
        <v>25</v>
      </c>
      <c r="E44" s="1">
        <v>43</v>
      </c>
      <c r="K44" s="5" t="s">
        <v>507</v>
      </c>
      <c r="L44" s="7">
        <v>21.875</v>
      </c>
      <c r="Q44" s="3">
        <v>-10</v>
      </c>
      <c r="R44" s="3">
        <v>-35.714285714285715</v>
      </c>
      <c r="S44">
        <v>43</v>
      </c>
      <c r="T44" t="s">
        <v>3439</v>
      </c>
      <c r="U44" s="9">
        <f t="shared" si="6"/>
        <v>0.88259441707717567</v>
      </c>
      <c r="V44" t="s">
        <v>3440</v>
      </c>
      <c r="W44" s="9">
        <f t="shared" si="3"/>
        <v>25.748502994011975</v>
      </c>
    </row>
    <row r="45" spans="1:23" x14ac:dyDescent="0.2">
      <c r="A45" s="5" t="s">
        <v>508</v>
      </c>
      <c r="B45" s="4">
        <f t="shared" si="4"/>
        <v>25.595238095238095</v>
      </c>
      <c r="E45" s="1">
        <v>44</v>
      </c>
      <c r="K45" s="5" t="s">
        <v>508</v>
      </c>
      <c r="L45" s="7">
        <v>22.5</v>
      </c>
      <c r="Q45" s="3">
        <v>-11</v>
      </c>
      <c r="R45" s="3">
        <v>-39.285714285714285</v>
      </c>
      <c r="S45">
        <v>44</v>
      </c>
      <c r="T45" t="s">
        <v>3441</v>
      </c>
      <c r="U45" s="9">
        <f t="shared" si="6"/>
        <v>0.90311986863710991</v>
      </c>
      <c r="V45" t="s">
        <v>3442</v>
      </c>
      <c r="W45" s="9">
        <f t="shared" si="3"/>
        <v>26.34730538922156</v>
      </c>
    </row>
    <row r="46" spans="1:23" x14ac:dyDescent="0.2">
      <c r="A46" s="5" t="s">
        <v>509</v>
      </c>
      <c r="B46" s="4">
        <f t="shared" si="4"/>
        <v>26.190476190476193</v>
      </c>
      <c r="E46" s="1">
        <v>45</v>
      </c>
      <c r="K46" s="5" t="s">
        <v>509</v>
      </c>
      <c r="L46" s="7">
        <v>23.125</v>
      </c>
      <c r="Q46" s="3">
        <v>-12</v>
      </c>
      <c r="R46" s="3">
        <v>-42.857142857142854</v>
      </c>
      <c r="S46">
        <v>45</v>
      </c>
      <c r="T46" t="s">
        <v>3443</v>
      </c>
      <c r="U46" s="9">
        <f t="shared" si="6"/>
        <v>0.92364532019704437</v>
      </c>
      <c r="V46" t="s">
        <v>3444</v>
      </c>
      <c r="W46" s="9">
        <f t="shared" si="3"/>
        <v>26.946107784431138</v>
      </c>
    </row>
    <row r="47" spans="1:23" x14ac:dyDescent="0.2">
      <c r="A47" s="5" t="s">
        <v>510</v>
      </c>
      <c r="B47" s="4">
        <f t="shared" si="4"/>
        <v>26.785714285714285</v>
      </c>
      <c r="E47" s="1">
        <v>46</v>
      </c>
      <c r="K47" s="5" t="s">
        <v>510</v>
      </c>
      <c r="L47" s="7">
        <v>23.75</v>
      </c>
      <c r="Q47" s="3">
        <v>-13</v>
      </c>
      <c r="R47" s="3">
        <v>-46.428571428571431</v>
      </c>
      <c r="S47">
        <v>46</v>
      </c>
      <c r="T47" t="s">
        <v>3445</v>
      </c>
      <c r="U47" s="9">
        <f t="shared" si="6"/>
        <v>0.94417077175697872</v>
      </c>
      <c r="V47" t="s">
        <v>3446</v>
      </c>
      <c r="W47" s="9">
        <f t="shared" si="3"/>
        <v>27.54491017964072</v>
      </c>
    </row>
    <row r="48" spans="1:23" x14ac:dyDescent="0.2">
      <c r="A48" s="5" t="s">
        <v>511</v>
      </c>
      <c r="B48" s="4">
        <f t="shared" si="4"/>
        <v>27.380952380952383</v>
      </c>
      <c r="E48" s="1">
        <v>47</v>
      </c>
      <c r="K48" s="5" t="s">
        <v>511</v>
      </c>
      <c r="L48" s="7">
        <v>24.375</v>
      </c>
      <c r="Q48" s="3">
        <v>-14</v>
      </c>
      <c r="R48" s="3">
        <v>-50</v>
      </c>
      <c r="S48">
        <v>47</v>
      </c>
      <c r="T48" t="s">
        <v>3447</v>
      </c>
      <c r="U48" s="9">
        <f t="shared" si="6"/>
        <v>0.96469622331691296</v>
      </c>
      <c r="V48" t="s">
        <v>2819</v>
      </c>
      <c r="W48" s="9">
        <f t="shared" si="3"/>
        <v>28.143712574850298</v>
      </c>
    </row>
    <row r="49" spans="1:23" x14ac:dyDescent="0.2">
      <c r="A49" s="5" t="s">
        <v>512</v>
      </c>
      <c r="B49" s="4">
        <f t="shared" si="4"/>
        <v>27.976190476190478</v>
      </c>
      <c r="E49" s="1">
        <v>48</v>
      </c>
      <c r="K49" s="5" t="s">
        <v>512</v>
      </c>
      <c r="L49" s="7">
        <v>25</v>
      </c>
      <c r="Q49" s="3">
        <v>-15</v>
      </c>
      <c r="R49" s="3">
        <v>-53.571428571428569</v>
      </c>
      <c r="S49">
        <v>48</v>
      </c>
      <c r="T49" t="s">
        <v>2820</v>
      </c>
      <c r="U49" s="9">
        <f t="shared" si="6"/>
        <v>0.98522167487684731</v>
      </c>
      <c r="V49" t="s">
        <v>2821</v>
      </c>
      <c r="W49" s="9">
        <f t="shared" si="3"/>
        <v>28.742514970059879</v>
      </c>
    </row>
    <row r="50" spans="1:23" x14ac:dyDescent="0.2">
      <c r="A50" s="5" t="s">
        <v>513</v>
      </c>
      <c r="B50" s="4">
        <f t="shared" si="4"/>
        <v>28.571428571428569</v>
      </c>
      <c r="E50" s="1">
        <v>49</v>
      </c>
      <c r="K50" s="5" t="s">
        <v>513</v>
      </c>
      <c r="L50" s="7">
        <v>25.625</v>
      </c>
      <c r="Q50" s="3">
        <v>-16</v>
      </c>
      <c r="R50" s="3">
        <v>-57.142857142857139</v>
      </c>
      <c r="S50">
        <v>49</v>
      </c>
      <c r="T50" t="s">
        <v>2822</v>
      </c>
      <c r="U50" s="9">
        <f t="shared" si="6"/>
        <v>1.0057471264367817</v>
      </c>
      <c r="V50" t="s">
        <v>2823</v>
      </c>
      <c r="W50" s="9">
        <f t="shared" si="3"/>
        <v>29.341317365269461</v>
      </c>
    </row>
    <row r="51" spans="1:23" x14ac:dyDescent="0.2">
      <c r="A51" s="5" t="s">
        <v>514</v>
      </c>
      <c r="B51" s="4">
        <f t="shared" si="4"/>
        <v>29.166666666666668</v>
      </c>
      <c r="E51" s="1">
        <v>50</v>
      </c>
      <c r="K51" s="5" t="s">
        <v>514</v>
      </c>
      <c r="L51" s="7">
        <v>26.25</v>
      </c>
      <c r="Q51" s="3">
        <v>-17</v>
      </c>
      <c r="R51" s="3">
        <v>-60.714285714285708</v>
      </c>
      <c r="S51">
        <v>50</v>
      </c>
      <c r="T51" t="s">
        <v>2824</v>
      </c>
      <c r="U51" s="9">
        <f t="shared" si="6"/>
        <v>1.0262725779967159</v>
      </c>
      <c r="V51" t="s">
        <v>2825</v>
      </c>
      <c r="W51" s="9">
        <f t="shared" si="3"/>
        <v>29.940119760479039</v>
      </c>
    </row>
    <row r="52" spans="1:23" x14ac:dyDescent="0.2">
      <c r="A52" s="5" t="s">
        <v>515</v>
      </c>
      <c r="B52" s="4">
        <f t="shared" si="4"/>
        <v>29.761904761904763</v>
      </c>
      <c r="E52" s="1">
        <v>51</v>
      </c>
      <c r="K52" s="5" t="s">
        <v>515</v>
      </c>
      <c r="L52" s="7">
        <v>26.875</v>
      </c>
      <c r="Q52" s="3">
        <v>-18</v>
      </c>
      <c r="R52" s="3">
        <v>-64.285714285714292</v>
      </c>
      <c r="S52">
        <v>51</v>
      </c>
      <c r="T52" t="s">
        <v>0</v>
      </c>
      <c r="U52" s="9">
        <f t="shared" si="6"/>
        <v>1.0467980295566501</v>
      </c>
      <c r="V52" t="s">
        <v>1</v>
      </c>
      <c r="W52" s="9">
        <f t="shared" si="3"/>
        <v>30.538922155688624</v>
      </c>
    </row>
    <row r="53" spans="1:23" x14ac:dyDescent="0.2">
      <c r="A53" s="5" t="s">
        <v>516</v>
      </c>
      <c r="B53" s="4">
        <f t="shared" si="4"/>
        <v>30.357142857142854</v>
      </c>
      <c r="E53" s="1">
        <v>52</v>
      </c>
      <c r="K53" s="5" t="s">
        <v>516</v>
      </c>
      <c r="L53" s="7">
        <v>27.5</v>
      </c>
      <c r="Q53" s="3">
        <v>-19</v>
      </c>
      <c r="R53" s="3">
        <v>-67.857142857142861</v>
      </c>
      <c r="S53">
        <v>52</v>
      </c>
      <c r="T53" t="s">
        <v>2</v>
      </c>
      <c r="U53" s="9">
        <f t="shared" si="6"/>
        <v>1.0673234811165846</v>
      </c>
      <c r="V53" t="s">
        <v>3</v>
      </c>
      <c r="W53" s="9">
        <f t="shared" si="3"/>
        <v>31.137724550898206</v>
      </c>
    </row>
    <row r="54" spans="1:23" x14ac:dyDescent="0.2">
      <c r="A54" s="5" t="s">
        <v>517</v>
      </c>
      <c r="B54" s="4">
        <f t="shared" si="4"/>
        <v>30.952380952380953</v>
      </c>
      <c r="E54" s="1">
        <v>53</v>
      </c>
      <c r="K54" s="5" t="s">
        <v>517</v>
      </c>
      <c r="L54" s="7">
        <v>28.125</v>
      </c>
      <c r="Q54" s="3">
        <v>-20</v>
      </c>
      <c r="R54" s="3">
        <v>-71.428571428571431</v>
      </c>
      <c r="S54">
        <v>53</v>
      </c>
      <c r="T54" t="s">
        <v>4</v>
      </c>
      <c r="U54" s="9">
        <f t="shared" si="6"/>
        <v>1.0878489326765188</v>
      </c>
      <c r="V54" t="s">
        <v>5</v>
      </c>
      <c r="W54" s="9">
        <f t="shared" si="3"/>
        <v>31.736526946107784</v>
      </c>
    </row>
    <row r="55" spans="1:23" x14ac:dyDescent="0.2">
      <c r="A55" s="5" t="s">
        <v>518</v>
      </c>
      <c r="B55" s="4">
        <f t="shared" si="4"/>
        <v>31.547619047619047</v>
      </c>
      <c r="E55" s="1">
        <v>54</v>
      </c>
      <c r="K55" s="5" t="s">
        <v>518</v>
      </c>
      <c r="L55" s="7">
        <v>28.75</v>
      </c>
      <c r="Q55" s="3">
        <v>-21</v>
      </c>
      <c r="R55" s="3">
        <v>-75</v>
      </c>
      <c r="S55">
        <v>54</v>
      </c>
      <c r="T55" t="s">
        <v>6</v>
      </c>
      <c r="U55" s="9">
        <f t="shared" si="6"/>
        <v>1.1083743842364533</v>
      </c>
      <c r="V55" t="s">
        <v>7</v>
      </c>
      <c r="W55" s="9">
        <f t="shared" si="3"/>
        <v>32.335329341317362</v>
      </c>
    </row>
    <row r="56" spans="1:23" x14ac:dyDescent="0.2">
      <c r="A56" s="5" t="s">
        <v>519</v>
      </c>
      <c r="B56" s="4">
        <f t="shared" si="4"/>
        <v>32.142857142857146</v>
      </c>
      <c r="E56" s="1">
        <v>55</v>
      </c>
      <c r="K56" s="5" t="s">
        <v>519</v>
      </c>
      <c r="L56" s="7">
        <v>29.375</v>
      </c>
      <c r="Q56" s="3">
        <v>-22</v>
      </c>
      <c r="R56" s="3">
        <v>-78.571428571428569</v>
      </c>
      <c r="S56">
        <v>55</v>
      </c>
      <c r="T56" t="s">
        <v>8</v>
      </c>
      <c r="U56" s="9">
        <f t="shared" si="6"/>
        <v>1.1288998357963875</v>
      </c>
      <c r="V56" t="s">
        <v>9</v>
      </c>
      <c r="W56" s="9">
        <f t="shared" si="3"/>
        <v>32.934131736526943</v>
      </c>
    </row>
    <row r="57" spans="1:23" x14ac:dyDescent="0.2">
      <c r="A57" s="5" t="s">
        <v>520</v>
      </c>
      <c r="B57" s="4">
        <f t="shared" si="4"/>
        <v>32.738095238095241</v>
      </c>
      <c r="E57" s="1">
        <v>56</v>
      </c>
      <c r="K57" s="5" t="s">
        <v>520</v>
      </c>
      <c r="L57" s="7">
        <v>30</v>
      </c>
      <c r="Q57" s="3">
        <v>-23</v>
      </c>
      <c r="R57" s="3">
        <v>-82.142857142857139</v>
      </c>
      <c r="S57">
        <v>56</v>
      </c>
      <c r="T57" t="s">
        <v>10</v>
      </c>
      <c r="U57" s="9">
        <f>(S57/4872)*100</f>
        <v>1.1494252873563218</v>
      </c>
      <c r="V57" t="s">
        <v>11</v>
      </c>
      <c r="W57" s="9">
        <f t="shared" si="3"/>
        <v>33.532934131736525</v>
      </c>
    </row>
    <row r="58" spans="1:23" x14ac:dyDescent="0.2">
      <c r="A58" s="5" t="s">
        <v>521</v>
      </c>
      <c r="B58" s="4">
        <f t="shared" si="4"/>
        <v>33.333333333333329</v>
      </c>
      <c r="E58" s="1">
        <v>57</v>
      </c>
      <c r="K58" s="5" t="s">
        <v>521</v>
      </c>
      <c r="L58" s="7">
        <v>30.625</v>
      </c>
      <c r="Q58" s="3">
        <v>-24</v>
      </c>
      <c r="R58" s="3">
        <v>-85.714285714285708</v>
      </c>
      <c r="S58">
        <v>57</v>
      </c>
      <c r="T58" t="s">
        <v>12</v>
      </c>
      <c r="U58" s="9">
        <f>(S58/4872)*100</f>
        <v>1.1699507389162562</v>
      </c>
      <c r="V58" t="s">
        <v>13</v>
      </c>
      <c r="W58" s="9">
        <f t="shared" si="3"/>
        <v>34.131736526946113</v>
      </c>
    </row>
    <row r="59" spans="1:23" x14ac:dyDescent="0.2">
      <c r="A59" s="5" t="s">
        <v>522</v>
      </c>
      <c r="B59" s="4">
        <f t="shared" si="4"/>
        <v>33.928571428571431</v>
      </c>
      <c r="E59" s="1">
        <v>58</v>
      </c>
      <c r="K59" s="5" t="s">
        <v>522</v>
      </c>
      <c r="L59" s="7">
        <v>31.25</v>
      </c>
      <c r="Q59" s="3">
        <v>-25</v>
      </c>
      <c r="R59" s="3">
        <v>-89.285714285714292</v>
      </c>
      <c r="S59">
        <v>58</v>
      </c>
      <c r="T59" t="s">
        <v>14</v>
      </c>
      <c r="U59" s="9">
        <f t="shared" si="6"/>
        <v>1.1904761904761905</v>
      </c>
      <c r="V59" t="s">
        <v>15</v>
      </c>
      <c r="W59" s="9">
        <f t="shared" si="3"/>
        <v>34.730538922155688</v>
      </c>
    </row>
    <row r="60" spans="1:23" x14ac:dyDescent="0.2">
      <c r="A60" s="5" t="s">
        <v>523</v>
      </c>
      <c r="B60" s="4">
        <f t="shared" si="4"/>
        <v>34.523809523809526</v>
      </c>
      <c r="E60" s="1">
        <v>59</v>
      </c>
      <c r="K60" s="5" t="s">
        <v>523</v>
      </c>
      <c r="L60" s="7">
        <v>31.875</v>
      </c>
      <c r="Q60" s="3">
        <v>-26</v>
      </c>
      <c r="R60" s="3">
        <v>-92.857142857142861</v>
      </c>
      <c r="S60">
        <v>59</v>
      </c>
      <c r="T60" t="s">
        <v>16</v>
      </c>
      <c r="U60" s="9">
        <f t="shared" si="6"/>
        <v>1.2110016420361249</v>
      </c>
      <c r="V60" t="s">
        <v>17</v>
      </c>
      <c r="W60" s="9">
        <f t="shared" si="3"/>
        <v>35.32934131736527</v>
      </c>
    </row>
    <row r="61" spans="1:23" x14ac:dyDescent="0.2">
      <c r="A61" s="5" t="s">
        <v>524</v>
      </c>
      <c r="B61" s="4">
        <f t="shared" si="4"/>
        <v>35.119047619047613</v>
      </c>
      <c r="E61" s="1">
        <v>60</v>
      </c>
      <c r="K61" s="5" t="s">
        <v>524</v>
      </c>
      <c r="L61" s="7">
        <v>32.5</v>
      </c>
      <c r="Q61" s="3">
        <v>-27</v>
      </c>
      <c r="R61" s="3">
        <v>-96.428571428571431</v>
      </c>
      <c r="S61">
        <v>60</v>
      </c>
      <c r="T61" t="s">
        <v>18</v>
      </c>
      <c r="U61" s="9">
        <f t="shared" si="6"/>
        <v>1.2315270935960592</v>
      </c>
      <c r="V61" t="s">
        <v>19</v>
      </c>
      <c r="W61" s="9">
        <f t="shared" si="3"/>
        <v>35.928143712574851</v>
      </c>
    </row>
    <row r="62" spans="1:23" x14ac:dyDescent="0.2">
      <c r="A62" s="5" t="s">
        <v>525</v>
      </c>
      <c r="B62" s="4">
        <f t="shared" si="4"/>
        <v>35.714285714285715</v>
      </c>
      <c r="E62" s="1">
        <v>61</v>
      </c>
      <c r="K62" s="5" t="s">
        <v>525</v>
      </c>
      <c r="L62" s="7">
        <v>33.125</v>
      </c>
      <c r="Q62" s="3">
        <v>-28</v>
      </c>
      <c r="R62" s="3">
        <v>-100</v>
      </c>
      <c r="S62">
        <v>61</v>
      </c>
      <c r="T62" t="s">
        <v>20</v>
      </c>
      <c r="U62" s="9">
        <f t="shared" si="6"/>
        <v>1.2520525451559934</v>
      </c>
      <c r="V62" t="s">
        <v>21</v>
      </c>
      <c r="W62" s="9">
        <f t="shared" si="3"/>
        <v>36.526946107784433</v>
      </c>
    </row>
    <row r="63" spans="1:23" x14ac:dyDescent="0.2">
      <c r="A63" s="5" t="s">
        <v>526</v>
      </c>
      <c r="B63" s="4">
        <f t="shared" si="4"/>
        <v>36.30952380952381</v>
      </c>
      <c r="E63" s="1">
        <v>62</v>
      </c>
      <c r="K63" s="5" t="s">
        <v>526</v>
      </c>
      <c r="L63" s="7">
        <v>33.75</v>
      </c>
      <c r="S63">
        <v>62</v>
      </c>
      <c r="T63" t="s">
        <v>22</v>
      </c>
      <c r="U63" s="9">
        <f t="shared" si="6"/>
        <v>1.2725779967159279</v>
      </c>
      <c r="V63" t="s">
        <v>23</v>
      </c>
      <c r="W63" s="9">
        <f t="shared" si="3"/>
        <v>37.125748502994007</v>
      </c>
    </row>
    <row r="64" spans="1:23" x14ac:dyDescent="0.2">
      <c r="A64" s="5" t="s">
        <v>527</v>
      </c>
      <c r="B64" s="4">
        <f t="shared" si="4"/>
        <v>36.904761904761905</v>
      </c>
      <c r="E64" s="1">
        <v>63</v>
      </c>
      <c r="K64" s="5" t="s">
        <v>527</v>
      </c>
      <c r="L64" s="7">
        <v>34.375</v>
      </c>
      <c r="S64">
        <v>63</v>
      </c>
      <c r="T64" t="s">
        <v>24</v>
      </c>
      <c r="U64" s="9">
        <f t="shared" si="6"/>
        <v>1.2931034482758621</v>
      </c>
      <c r="V64" t="s">
        <v>25</v>
      </c>
      <c r="W64" s="9">
        <f t="shared" si="3"/>
        <v>37.724550898203589</v>
      </c>
    </row>
    <row r="65" spans="1:23" x14ac:dyDescent="0.2">
      <c r="A65" s="5" t="s">
        <v>528</v>
      </c>
      <c r="B65" s="4">
        <f t="shared" si="4"/>
        <v>37.5</v>
      </c>
      <c r="E65" s="1">
        <v>64</v>
      </c>
      <c r="K65" s="5" t="s">
        <v>528</v>
      </c>
      <c r="L65" s="7">
        <v>35</v>
      </c>
      <c r="S65">
        <v>64</v>
      </c>
      <c r="T65" t="s">
        <v>26</v>
      </c>
      <c r="U65" s="9">
        <f t="shared" si="6"/>
        <v>1.3136288998357963</v>
      </c>
      <c r="V65" t="s">
        <v>27</v>
      </c>
      <c r="W65" s="9">
        <f t="shared" si="3"/>
        <v>38.323353293413177</v>
      </c>
    </row>
    <row r="66" spans="1:23" x14ac:dyDescent="0.2">
      <c r="A66" s="5" t="s">
        <v>529</v>
      </c>
      <c r="B66" s="4">
        <f t="shared" si="4"/>
        <v>38.095238095238095</v>
      </c>
      <c r="E66" s="1">
        <v>65</v>
      </c>
      <c r="K66" s="5" t="s">
        <v>529</v>
      </c>
      <c r="L66" s="7">
        <v>35.625</v>
      </c>
      <c r="S66">
        <v>65</v>
      </c>
      <c r="T66" t="s">
        <v>28</v>
      </c>
      <c r="U66" s="9">
        <f t="shared" si="6"/>
        <v>1.3341543513957306</v>
      </c>
      <c r="V66" t="s">
        <v>29</v>
      </c>
      <c r="W66" s="9">
        <f t="shared" ref="W66:W129" si="8">(S66/167)*100</f>
        <v>38.922155688622759</v>
      </c>
    </row>
    <row r="67" spans="1:23" x14ac:dyDescent="0.2">
      <c r="A67" s="5" t="s">
        <v>530</v>
      </c>
      <c r="B67" s="4">
        <f t="shared" ref="B67:B130" si="9">(E66/168)*100</f>
        <v>38.69047619047619</v>
      </c>
      <c r="E67" s="1">
        <v>66</v>
      </c>
      <c r="K67" s="5" t="s">
        <v>530</v>
      </c>
      <c r="L67" s="7">
        <v>36.25</v>
      </c>
      <c r="S67">
        <v>66</v>
      </c>
      <c r="T67" t="s">
        <v>30</v>
      </c>
      <c r="U67" s="9">
        <f t="shared" ref="U67:U130" si="10">(S67/4872)*100</f>
        <v>1.354679802955665</v>
      </c>
      <c r="V67" t="s">
        <v>31</v>
      </c>
      <c r="W67" s="9">
        <f t="shared" si="8"/>
        <v>39.520958083832333</v>
      </c>
    </row>
    <row r="68" spans="1:23" x14ac:dyDescent="0.2">
      <c r="A68" s="5" t="s">
        <v>531</v>
      </c>
      <c r="B68" s="4">
        <f t="shared" si="9"/>
        <v>39.285714285714285</v>
      </c>
      <c r="E68" s="1">
        <v>67</v>
      </c>
      <c r="K68" s="5" t="s">
        <v>531</v>
      </c>
      <c r="L68" s="7">
        <v>36.875</v>
      </c>
      <c r="S68">
        <v>67</v>
      </c>
      <c r="T68" t="s">
        <v>32</v>
      </c>
      <c r="U68" s="9">
        <f t="shared" si="10"/>
        <v>1.3752052545155995</v>
      </c>
      <c r="V68" t="s">
        <v>33</v>
      </c>
      <c r="W68" s="9">
        <f t="shared" si="8"/>
        <v>40.119760479041915</v>
      </c>
    </row>
    <row r="69" spans="1:23" x14ac:dyDescent="0.2">
      <c r="A69" s="5" t="s">
        <v>532</v>
      </c>
      <c r="B69" s="4">
        <f t="shared" si="9"/>
        <v>39.880952380952387</v>
      </c>
      <c r="E69" s="1">
        <v>68</v>
      </c>
      <c r="K69" s="5" t="s">
        <v>532</v>
      </c>
      <c r="L69" s="7">
        <v>37.5</v>
      </c>
      <c r="S69">
        <v>68</v>
      </c>
      <c r="T69" t="s">
        <v>34</v>
      </c>
      <c r="U69" s="9">
        <f t="shared" si="10"/>
        <v>1.3957307060755337</v>
      </c>
      <c r="V69" t="s">
        <v>35</v>
      </c>
      <c r="W69" s="9">
        <f t="shared" si="8"/>
        <v>40.718562874251496</v>
      </c>
    </row>
    <row r="70" spans="1:23" x14ac:dyDescent="0.2">
      <c r="A70" s="5" t="s">
        <v>533</v>
      </c>
      <c r="B70" s="4">
        <f t="shared" si="9"/>
        <v>40.476190476190474</v>
      </c>
      <c r="E70" s="1">
        <v>69</v>
      </c>
      <c r="K70" s="5" t="s">
        <v>533</v>
      </c>
      <c r="L70" s="7">
        <v>38.125</v>
      </c>
      <c r="S70">
        <v>69</v>
      </c>
      <c r="T70" t="s">
        <v>36</v>
      </c>
      <c r="U70" s="9">
        <f t="shared" si="10"/>
        <v>1.416256157635468</v>
      </c>
      <c r="V70" t="s">
        <v>37</v>
      </c>
      <c r="W70" s="9">
        <f t="shared" si="8"/>
        <v>41.317365269461078</v>
      </c>
    </row>
    <row r="71" spans="1:23" x14ac:dyDescent="0.2">
      <c r="A71" s="5" t="s">
        <v>534</v>
      </c>
      <c r="B71" s="4">
        <f t="shared" si="9"/>
        <v>41.071428571428569</v>
      </c>
      <c r="E71" s="1">
        <v>70</v>
      </c>
      <c r="K71" s="5" t="s">
        <v>534</v>
      </c>
      <c r="L71" s="7">
        <v>38.75</v>
      </c>
      <c r="S71">
        <v>70</v>
      </c>
      <c r="T71" t="s">
        <v>38</v>
      </c>
      <c r="U71" s="9">
        <f>(S70/4872)*100</f>
        <v>1.416256157635468</v>
      </c>
      <c r="V71" t="s">
        <v>39</v>
      </c>
      <c r="W71" s="9">
        <f t="shared" si="8"/>
        <v>41.916167664670652</v>
      </c>
    </row>
    <row r="72" spans="1:23" x14ac:dyDescent="0.2">
      <c r="A72" s="5" t="s">
        <v>535</v>
      </c>
      <c r="B72" s="4">
        <f t="shared" si="9"/>
        <v>41.666666666666671</v>
      </c>
      <c r="E72" s="1">
        <v>71</v>
      </c>
      <c r="K72" s="5" t="s">
        <v>535</v>
      </c>
      <c r="L72" s="7">
        <v>39.375</v>
      </c>
      <c r="S72">
        <v>71</v>
      </c>
      <c r="T72" t="s">
        <v>40</v>
      </c>
      <c r="U72" s="9">
        <f t="shared" si="10"/>
        <v>1.4573070607553367</v>
      </c>
      <c r="V72" t="s">
        <v>41</v>
      </c>
      <c r="W72" s="9">
        <f t="shared" si="8"/>
        <v>42.514970059880241</v>
      </c>
    </row>
    <row r="73" spans="1:23" x14ac:dyDescent="0.2">
      <c r="A73" s="5" t="s">
        <v>536</v>
      </c>
      <c r="B73" s="4">
        <f t="shared" si="9"/>
        <v>42.261904761904759</v>
      </c>
      <c r="E73" s="1">
        <v>72</v>
      </c>
      <c r="K73" s="5" t="s">
        <v>536</v>
      </c>
      <c r="L73" s="7">
        <v>40</v>
      </c>
      <c r="S73">
        <v>72</v>
      </c>
      <c r="T73" t="s">
        <v>42</v>
      </c>
      <c r="U73" s="9">
        <f t="shared" si="10"/>
        <v>1.4778325123152709</v>
      </c>
      <c r="V73" t="s">
        <v>2875</v>
      </c>
      <c r="W73" s="9">
        <f t="shared" si="8"/>
        <v>43.113772455089823</v>
      </c>
    </row>
    <row r="74" spans="1:23" x14ac:dyDescent="0.2">
      <c r="A74" s="5" t="s">
        <v>537</v>
      </c>
      <c r="B74" s="4">
        <f t="shared" si="9"/>
        <v>42.857142857142854</v>
      </c>
      <c r="E74" s="1">
        <v>73</v>
      </c>
      <c r="K74" s="5" t="s">
        <v>537</v>
      </c>
      <c r="L74" s="7">
        <v>40.625</v>
      </c>
      <c r="S74">
        <v>73</v>
      </c>
      <c r="T74" t="s">
        <v>2876</v>
      </c>
      <c r="U74" s="9">
        <f t="shared" si="10"/>
        <v>1.4983579638752054</v>
      </c>
      <c r="V74" t="s">
        <v>2877</v>
      </c>
      <c r="W74" s="9">
        <f t="shared" si="8"/>
        <v>43.712574850299404</v>
      </c>
    </row>
    <row r="75" spans="1:23" x14ac:dyDescent="0.2">
      <c r="A75" s="5" t="s">
        <v>538</v>
      </c>
      <c r="B75" s="4">
        <f t="shared" si="9"/>
        <v>43.452380952380956</v>
      </c>
      <c r="E75" s="1">
        <v>74</v>
      </c>
      <c r="K75" s="5" t="s">
        <v>538</v>
      </c>
      <c r="L75" s="7">
        <v>41.25</v>
      </c>
      <c r="S75">
        <v>74</v>
      </c>
      <c r="T75" t="s">
        <v>2878</v>
      </c>
      <c r="U75" s="9">
        <f t="shared" si="10"/>
        <v>1.5188834154351396</v>
      </c>
      <c r="V75" t="s">
        <v>2879</v>
      </c>
      <c r="W75" s="9">
        <f t="shared" si="8"/>
        <v>44.311377245508979</v>
      </c>
    </row>
    <row r="76" spans="1:23" x14ac:dyDescent="0.2">
      <c r="A76" s="5" t="s">
        <v>539</v>
      </c>
      <c r="B76" s="4">
        <f t="shared" si="9"/>
        <v>44.047619047619044</v>
      </c>
      <c r="E76" s="1">
        <v>75</v>
      </c>
      <c r="K76" s="5" t="s">
        <v>539</v>
      </c>
      <c r="L76" s="7">
        <v>41.875</v>
      </c>
      <c r="S76">
        <v>75</v>
      </c>
      <c r="T76" t="s">
        <v>2880</v>
      </c>
      <c r="U76" s="9">
        <f t="shared" si="10"/>
        <v>1.5394088669950738</v>
      </c>
      <c r="V76" t="s">
        <v>2881</v>
      </c>
      <c r="W76" s="9">
        <f t="shared" si="8"/>
        <v>44.91017964071856</v>
      </c>
    </row>
    <row r="77" spans="1:23" x14ac:dyDescent="0.2">
      <c r="A77" s="5" t="s">
        <v>540</v>
      </c>
      <c r="B77" s="4">
        <f t="shared" si="9"/>
        <v>44.642857142857146</v>
      </c>
      <c r="E77" s="1">
        <v>76</v>
      </c>
      <c r="K77" s="5" t="s">
        <v>540</v>
      </c>
      <c r="L77" s="7">
        <v>42.5</v>
      </c>
      <c r="S77">
        <v>76</v>
      </c>
      <c r="T77" t="s">
        <v>2882</v>
      </c>
      <c r="U77" s="9">
        <f t="shared" si="10"/>
        <v>1.5599343185550083</v>
      </c>
      <c r="V77" t="s">
        <v>2883</v>
      </c>
      <c r="W77" s="9">
        <f t="shared" si="8"/>
        <v>45.508982035928142</v>
      </c>
    </row>
    <row r="78" spans="1:23" x14ac:dyDescent="0.2">
      <c r="A78" s="5" t="s">
        <v>541</v>
      </c>
      <c r="B78" s="4">
        <f t="shared" si="9"/>
        <v>45.238095238095241</v>
      </c>
      <c r="E78" s="1">
        <v>77</v>
      </c>
      <c r="K78" s="5" t="s">
        <v>541</v>
      </c>
      <c r="L78" s="7">
        <v>43.125</v>
      </c>
      <c r="S78">
        <v>77</v>
      </c>
      <c r="T78" t="s">
        <v>2884</v>
      </c>
      <c r="U78" s="9">
        <f t="shared" si="10"/>
        <v>1.5804597701149428</v>
      </c>
      <c r="V78" t="s">
        <v>2885</v>
      </c>
      <c r="W78" s="9">
        <f t="shared" si="8"/>
        <v>46.107784431137731</v>
      </c>
    </row>
    <row r="79" spans="1:23" x14ac:dyDescent="0.2">
      <c r="A79" s="5" t="s">
        <v>542</v>
      </c>
      <c r="B79" s="4">
        <f t="shared" si="9"/>
        <v>45.833333333333329</v>
      </c>
      <c r="E79" s="1">
        <v>78</v>
      </c>
      <c r="K79" s="5" t="s">
        <v>542</v>
      </c>
      <c r="L79" s="7">
        <v>43.75</v>
      </c>
      <c r="S79">
        <v>78</v>
      </c>
      <c r="T79" t="s">
        <v>2886</v>
      </c>
      <c r="U79" s="9">
        <f t="shared" si="10"/>
        <v>1.600985221674877</v>
      </c>
      <c r="V79" t="s">
        <v>2887</v>
      </c>
      <c r="W79" s="9">
        <f t="shared" si="8"/>
        <v>46.706586826347305</v>
      </c>
    </row>
    <row r="80" spans="1:23" x14ac:dyDescent="0.2">
      <c r="A80" s="5" t="s">
        <v>543</v>
      </c>
      <c r="B80" s="4">
        <f t="shared" si="9"/>
        <v>46.428571428571431</v>
      </c>
      <c r="E80" s="1">
        <v>79</v>
      </c>
      <c r="K80" s="5" t="s">
        <v>543</v>
      </c>
      <c r="L80" s="7">
        <v>44.375</v>
      </c>
      <c r="S80">
        <v>79</v>
      </c>
      <c r="T80" t="s">
        <v>2888</v>
      </c>
      <c r="U80" s="9">
        <f t="shared" si="10"/>
        <v>1.6215106732348112</v>
      </c>
      <c r="V80" t="s">
        <v>2889</v>
      </c>
      <c r="W80" s="9">
        <f t="shared" si="8"/>
        <v>47.305389221556887</v>
      </c>
    </row>
    <row r="81" spans="1:23" x14ac:dyDescent="0.2">
      <c r="A81" s="5" t="s">
        <v>544</v>
      </c>
      <c r="B81" s="4">
        <f t="shared" si="9"/>
        <v>47.023809523809526</v>
      </c>
      <c r="E81" s="1">
        <v>80</v>
      </c>
      <c r="K81" s="5" t="s">
        <v>544</v>
      </c>
      <c r="L81" s="7">
        <v>45</v>
      </c>
      <c r="S81">
        <v>80</v>
      </c>
      <c r="T81" t="s">
        <v>2890</v>
      </c>
      <c r="U81" s="9">
        <f>(S80/4872)*100</f>
        <v>1.6215106732348112</v>
      </c>
      <c r="V81" t="s">
        <v>2891</v>
      </c>
      <c r="W81" s="9">
        <f t="shared" si="8"/>
        <v>47.904191616766468</v>
      </c>
    </row>
    <row r="82" spans="1:23" x14ac:dyDescent="0.2">
      <c r="A82" s="5" t="s">
        <v>545</v>
      </c>
      <c r="B82" s="4">
        <f t="shared" si="9"/>
        <v>47.619047619047613</v>
      </c>
      <c r="E82" s="1">
        <v>81</v>
      </c>
      <c r="K82" s="5" t="s">
        <v>545</v>
      </c>
      <c r="L82" s="7">
        <v>45.625</v>
      </c>
      <c r="S82">
        <v>81</v>
      </c>
      <c r="T82" t="s">
        <v>2892</v>
      </c>
      <c r="U82" s="9">
        <f t="shared" si="10"/>
        <v>1.6625615763546799</v>
      </c>
      <c r="V82" t="s">
        <v>2893</v>
      </c>
      <c r="W82" s="9">
        <f t="shared" si="8"/>
        <v>48.50299401197605</v>
      </c>
    </row>
    <row r="83" spans="1:23" x14ac:dyDescent="0.2">
      <c r="A83" s="5" t="s">
        <v>546</v>
      </c>
      <c r="B83" s="4">
        <f t="shared" si="9"/>
        <v>48.214285714285715</v>
      </c>
      <c r="E83" s="1">
        <v>82</v>
      </c>
      <c r="K83" s="5" t="s">
        <v>546</v>
      </c>
      <c r="L83" s="7">
        <v>46.25</v>
      </c>
      <c r="S83">
        <v>82</v>
      </c>
      <c r="T83" t="s">
        <v>2894</v>
      </c>
      <c r="U83" s="9">
        <f t="shared" si="10"/>
        <v>1.6830870279146142</v>
      </c>
      <c r="V83" t="s">
        <v>57</v>
      </c>
      <c r="W83" s="9">
        <f t="shared" si="8"/>
        <v>49.101796407185624</v>
      </c>
    </row>
    <row r="84" spans="1:23" x14ac:dyDescent="0.2">
      <c r="A84" s="5" t="s">
        <v>547</v>
      </c>
      <c r="B84" s="4">
        <f t="shared" si="9"/>
        <v>48.80952380952381</v>
      </c>
      <c r="E84" s="1">
        <v>83</v>
      </c>
      <c r="K84" s="5" t="s">
        <v>547</v>
      </c>
      <c r="L84" s="7">
        <v>46.875</v>
      </c>
      <c r="S84">
        <v>83</v>
      </c>
      <c r="T84" t="s">
        <v>58</v>
      </c>
      <c r="U84" s="9">
        <f t="shared" si="10"/>
        <v>1.7036124794745484</v>
      </c>
      <c r="V84" t="s">
        <v>59</v>
      </c>
      <c r="W84" s="9">
        <f t="shared" si="8"/>
        <v>49.700598802395206</v>
      </c>
    </row>
    <row r="85" spans="1:23" x14ac:dyDescent="0.2">
      <c r="A85" s="5" t="s">
        <v>548</v>
      </c>
      <c r="B85" s="4">
        <f t="shared" si="9"/>
        <v>49.404761904761905</v>
      </c>
      <c r="E85" s="1">
        <v>84</v>
      </c>
      <c r="K85" s="5" t="s">
        <v>548</v>
      </c>
      <c r="L85" s="7">
        <v>47.5</v>
      </c>
      <c r="S85">
        <v>84</v>
      </c>
      <c r="T85" t="s">
        <v>60</v>
      </c>
      <c r="U85" s="9">
        <f t="shared" si="10"/>
        <v>1.7241379310344827</v>
      </c>
      <c r="V85" t="s">
        <v>61</v>
      </c>
      <c r="W85" s="9">
        <f t="shared" si="8"/>
        <v>50.299401197604787</v>
      </c>
    </row>
    <row r="86" spans="1:23" x14ac:dyDescent="0.2">
      <c r="A86" s="5" t="s">
        <v>549</v>
      </c>
      <c r="B86" s="4">
        <f t="shared" si="9"/>
        <v>50</v>
      </c>
      <c r="E86" s="1">
        <v>85</v>
      </c>
      <c r="K86" s="5" t="s">
        <v>549</v>
      </c>
      <c r="L86" s="7">
        <v>48.125</v>
      </c>
      <c r="S86">
        <v>85</v>
      </c>
      <c r="T86" t="s">
        <v>62</v>
      </c>
      <c r="U86" s="9">
        <f t="shared" si="10"/>
        <v>1.7446633825944171</v>
      </c>
      <c r="V86" t="s">
        <v>63</v>
      </c>
      <c r="W86" s="9">
        <f t="shared" si="8"/>
        <v>50.898203592814376</v>
      </c>
    </row>
    <row r="87" spans="1:23" x14ac:dyDescent="0.2">
      <c r="A87" s="5" t="s">
        <v>550</v>
      </c>
      <c r="B87" s="4">
        <f t="shared" si="9"/>
        <v>50.595238095238095</v>
      </c>
      <c r="E87" s="1">
        <v>86</v>
      </c>
      <c r="K87" s="5" t="s">
        <v>550</v>
      </c>
      <c r="L87" s="7">
        <v>48.75</v>
      </c>
      <c r="S87">
        <v>86</v>
      </c>
      <c r="T87" t="s">
        <v>64</v>
      </c>
      <c r="U87" s="9">
        <f t="shared" si="10"/>
        <v>1.7651888341543513</v>
      </c>
      <c r="V87" t="s">
        <v>65</v>
      </c>
      <c r="W87" s="9">
        <f t="shared" si="8"/>
        <v>51.49700598802395</v>
      </c>
    </row>
    <row r="88" spans="1:23" x14ac:dyDescent="0.2">
      <c r="A88" s="5" t="s">
        <v>551</v>
      </c>
      <c r="B88" s="4">
        <f t="shared" si="9"/>
        <v>51.19047619047619</v>
      </c>
      <c r="E88" s="1">
        <v>87</v>
      </c>
      <c r="K88" s="5" t="s">
        <v>551</v>
      </c>
      <c r="L88" s="7">
        <v>49.375</v>
      </c>
      <c r="S88">
        <v>87</v>
      </c>
      <c r="T88" t="s">
        <v>66</v>
      </c>
      <c r="U88" s="9">
        <f t="shared" si="10"/>
        <v>1.7857142857142856</v>
      </c>
      <c r="V88" t="s">
        <v>67</v>
      </c>
      <c r="W88" s="9">
        <f t="shared" si="8"/>
        <v>52.095808383233532</v>
      </c>
    </row>
    <row r="89" spans="1:23" x14ac:dyDescent="0.2">
      <c r="A89" s="5" t="s">
        <v>552</v>
      </c>
      <c r="B89" s="4">
        <f t="shared" si="9"/>
        <v>51.785714285714292</v>
      </c>
      <c r="E89" s="1">
        <v>88</v>
      </c>
      <c r="K89" s="5" t="s">
        <v>552</v>
      </c>
      <c r="L89" s="7">
        <v>50</v>
      </c>
      <c r="S89">
        <v>88</v>
      </c>
      <c r="T89" t="s">
        <v>68</v>
      </c>
      <c r="U89" s="9">
        <f t="shared" si="10"/>
        <v>1.8062397372742198</v>
      </c>
      <c r="V89" t="s">
        <v>69</v>
      </c>
      <c r="W89" s="9">
        <f t="shared" si="8"/>
        <v>52.694610778443121</v>
      </c>
    </row>
    <row r="90" spans="1:23" x14ac:dyDescent="0.2">
      <c r="A90" s="5" t="s">
        <v>553</v>
      </c>
      <c r="B90" s="4">
        <f t="shared" si="9"/>
        <v>52.380952380952387</v>
      </c>
      <c r="E90" s="1">
        <v>89</v>
      </c>
      <c r="K90" s="5" t="s">
        <v>553</v>
      </c>
      <c r="L90" s="7">
        <v>50.625</v>
      </c>
      <c r="S90">
        <v>89</v>
      </c>
      <c r="T90" t="s">
        <v>70</v>
      </c>
      <c r="U90" s="9">
        <f t="shared" si="10"/>
        <v>1.8267651888341543</v>
      </c>
      <c r="V90" t="s">
        <v>71</v>
      </c>
      <c r="W90" s="9">
        <f t="shared" si="8"/>
        <v>53.293413173652695</v>
      </c>
    </row>
    <row r="91" spans="1:23" x14ac:dyDescent="0.2">
      <c r="A91" s="5" t="s">
        <v>4571</v>
      </c>
      <c r="B91" s="4">
        <f t="shared" si="9"/>
        <v>52.976190476190474</v>
      </c>
      <c r="E91" s="1">
        <v>90</v>
      </c>
      <c r="K91" s="5" t="s">
        <v>4571</v>
      </c>
      <c r="L91" s="7">
        <v>51.25</v>
      </c>
      <c r="S91">
        <v>90</v>
      </c>
      <c r="T91" t="s">
        <v>72</v>
      </c>
      <c r="U91" s="9">
        <f t="shared" si="10"/>
        <v>1.8472906403940887</v>
      </c>
      <c r="V91" t="s">
        <v>73</v>
      </c>
      <c r="W91" s="9">
        <f t="shared" si="8"/>
        <v>53.892215568862277</v>
      </c>
    </row>
    <row r="92" spans="1:23" x14ac:dyDescent="0.2">
      <c r="A92" s="5" t="s">
        <v>4572</v>
      </c>
      <c r="B92" s="4">
        <f t="shared" si="9"/>
        <v>53.571428571428569</v>
      </c>
      <c r="E92" s="1">
        <v>91</v>
      </c>
      <c r="K92" s="5" t="s">
        <v>4572</v>
      </c>
      <c r="L92" s="7">
        <v>51.875</v>
      </c>
      <c r="S92">
        <v>91</v>
      </c>
      <c r="T92" t="s">
        <v>74</v>
      </c>
      <c r="U92" s="9">
        <f t="shared" si="10"/>
        <v>1.8678160919540232</v>
      </c>
      <c r="V92" t="s">
        <v>75</v>
      </c>
      <c r="W92" s="9">
        <f t="shared" si="8"/>
        <v>54.491017964071851</v>
      </c>
    </row>
    <row r="93" spans="1:23" x14ac:dyDescent="0.2">
      <c r="A93" s="5" t="s">
        <v>4574</v>
      </c>
      <c r="B93" s="4">
        <f t="shared" si="9"/>
        <v>54.166666666666664</v>
      </c>
      <c r="E93" s="1">
        <v>92</v>
      </c>
      <c r="K93" s="5" t="s">
        <v>4574</v>
      </c>
      <c r="L93" s="7">
        <v>52.5</v>
      </c>
      <c r="S93">
        <v>92</v>
      </c>
      <c r="T93" t="s">
        <v>76</v>
      </c>
      <c r="U93" s="9">
        <f t="shared" si="10"/>
        <v>1.8883415435139574</v>
      </c>
      <c r="V93" t="s">
        <v>77</v>
      </c>
      <c r="W93" s="9">
        <f t="shared" si="8"/>
        <v>55.08982035928144</v>
      </c>
    </row>
    <row r="94" spans="1:23" x14ac:dyDescent="0.2">
      <c r="A94" s="5" t="s">
        <v>4575</v>
      </c>
      <c r="B94" s="4">
        <f t="shared" si="9"/>
        <v>54.761904761904766</v>
      </c>
      <c r="E94" s="1">
        <v>93</v>
      </c>
      <c r="K94" s="5" t="s">
        <v>4575</v>
      </c>
      <c r="L94" s="7">
        <v>53.125</v>
      </c>
      <c r="S94">
        <v>93</v>
      </c>
      <c r="T94" t="s">
        <v>78</v>
      </c>
      <c r="U94" s="9">
        <f t="shared" si="10"/>
        <v>1.9088669950738917</v>
      </c>
      <c r="V94" t="s">
        <v>79</v>
      </c>
      <c r="W94" s="9">
        <f t="shared" si="8"/>
        <v>55.688622754491014</v>
      </c>
    </row>
    <row r="95" spans="1:23" x14ac:dyDescent="0.2">
      <c r="A95" s="5" t="s">
        <v>4576</v>
      </c>
      <c r="B95" s="4">
        <f t="shared" si="9"/>
        <v>55.357142857142861</v>
      </c>
      <c r="E95" s="1">
        <v>94</v>
      </c>
      <c r="K95" s="5" t="s">
        <v>4576</v>
      </c>
      <c r="L95" s="7">
        <v>53.75</v>
      </c>
      <c r="S95">
        <v>94</v>
      </c>
      <c r="T95" t="s">
        <v>80</v>
      </c>
      <c r="U95" s="9">
        <f t="shared" si="10"/>
        <v>1.9293924466338259</v>
      </c>
      <c r="V95" t="s">
        <v>81</v>
      </c>
      <c r="W95" s="9">
        <f t="shared" si="8"/>
        <v>56.287425149700596</v>
      </c>
    </row>
    <row r="96" spans="1:23" x14ac:dyDescent="0.2">
      <c r="A96" s="5" t="s">
        <v>4577</v>
      </c>
      <c r="B96" s="4">
        <f t="shared" si="9"/>
        <v>55.952380952380956</v>
      </c>
      <c r="E96" s="1">
        <v>95</v>
      </c>
      <c r="K96" s="5" t="s">
        <v>4577</v>
      </c>
      <c r="L96" s="7">
        <v>54.375</v>
      </c>
      <c r="S96">
        <v>95</v>
      </c>
      <c r="T96" t="s">
        <v>82</v>
      </c>
      <c r="U96" s="9">
        <f t="shared" si="10"/>
        <v>1.9499178981937604</v>
      </c>
      <c r="V96" t="s">
        <v>83</v>
      </c>
      <c r="W96" s="9">
        <f t="shared" si="8"/>
        <v>56.886227544910184</v>
      </c>
    </row>
    <row r="97" spans="1:23" x14ac:dyDescent="0.2">
      <c r="A97" s="5" t="s">
        <v>554</v>
      </c>
      <c r="B97" s="4">
        <f t="shared" si="9"/>
        <v>56.547619047619044</v>
      </c>
      <c r="E97" s="1">
        <v>96</v>
      </c>
      <c r="K97" s="5" t="s">
        <v>554</v>
      </c>
      <c r="L97" s="7">
        <v>55</v>
      </c>
      <c r="S97">
        <v>96</v>
      </c>
      <c r="T97" t="s">
        <v>84</v>
      </c>
      <c r="U97" s="9">
        <f t="shared" si="10"/>
        <v>1.9704433497536946</v>
      </c>
      <c r="V97" t="s">
        <v>85</v>
      </c>
      <c r="W97" s="9">
        <f t="shared" si="8"/>
        <v>57.485029940119759</v>
      </c>
    </row>
    <row r="98" spans="1:23" x14ac:dyDescent="0.2">
      <c r="A98" s="5" t="s">
        <v>555</v>
      </c>
      <c r="B98" s="4">
        <f t="shared" si="9"/>
        <v>57.142857142857139</v>
      </c>
      <c r="E98" s="1">
        <v>97</v>
      </c>
      <c r="K98" s="5" t="s">
        <v>555</v>
      </c>
      <c r="L98" s="7">
        <v>55.625</v>
      </c>
      <c r="S98">
        <v>97</v>
      </c>
      <c r="T98" t="s">
        <v>86</v>
      </c>
      <c r="U98" s="9">
        <f t="shared" si="10"/>
        <v>1.9909688013136289</v>
      </c>
      <c r="V98" t="s">
        <v>87</v>
      </c>
      <c r="W98" s="9">
        <f t="shared" si="8"/>
        <v>58.083832335329348</v>
      </c>
    </row>
    <row r="99" spans="1:23" x14ac:dyDescent="0.2">
      <c r="A99" s="5" t="s">
        <v>556</v>
      </c>
      <c r="B99" s="4">
        <f t="shared" si="9"/>
        <v>57.738095238095234</v>
      </c>
      <c r="E99" s="1">
        <v>98</v>
      </c>
      <c r="K99" s="5" t="s">
        <v>556</v>
      </c>
      <c r="L99" s="7">
        <v>56.25</v>
      </c>
      <c r="S99">
        <v>98</v>
      </c>
      <c r="T99" t="s">
        <v>88</v>
      </c>
      <c r="U99" s="9">
        <f t="shared" si="10"/>
        <v>2.0114942528735633</v>
      </c>
      <c r="V99" t="s">
        <v>89</v>
      </c>
      <c r="W99" s="9">
        <f t="shared" si="8"/>
        <v>58.682634730538922</v>
      </c>
    </row>
    <row r="100" spans="1:23" x14ac:dyDescent="0.2">
      <c r="A100" s="5" t="s">
        <v>557</v>
      </c>
      <c r="B100" s="4">
        <f t="shared" si="9"/>
        <v>58.333333333333336</v>
      </c>
      <c r="E100" s="1">
        <v>99</v>
      </c>
      <c r="K100" s="5" t="s">
        <v>557</v>
      </c>
      <c r="L100" s="7">
        <v>56.875</v>
      </c>
      <c r="S100">
        <v>99</v>
      </c>
      <c r="T100" t="s">
        <v>90</v>
      </c>
      <c r="U100" s="9">
        <f t="shared" si="10"/>
        <v>2.0320197044334973</v>
      </c>
      <c r="V100" t="s">
        <v>91</v>
      </c>
      <c r="W100" s="9">
        <f t="shared" si="8"/>
        <v>59.281437125748504</v>
      </c>
    </row>
    <row r="101" spans="1:23" x14ac:dyDescent="0.2">
      <c r="A101" s="5" t="s">
        <v>558</v>
      </c>
      <c r="B101" s="4">
        <f t="shared" si="9"/>
        <v>58.928571428571431</v>
      </c>
      <c r="E101" s="1">
        <v>100</v>
      </c>
      <c r="K101" s="5" t="s">
        <v>558</v>
      </c>
      <c r="L101" s="7">
        <v>57.5</v>
      </c>
      <c r="S101">
        <v>100</v>
      </c>
      <c r="T101" t="s">
        <v>92</v>
      </c>
      <c r="U101" s="9">
        <f t="shared" si="10"/>
        <v>2.0525451559934318</v>
      </c>
      <c r="V101" t="s">
        <v>93</v>
      </c>
      <c r="W101" s="9">
        <f t="shared" si="8"/>
        <v>59.880239520958078</v>
      </c>
    </row>
    <row r="102" spans="1:23" x14ac:dyDescent="0.2">
      <c r="A102" s="5" t="s">
        <v>559</v>
      </c>
      <c r="B102" s="4">
        <f t="shared" si="9"/>
        <v>59.523809523809526</v>
      </c>
      <c r="E102" s="1">
        <v>101</v>
      </c>
      <c r="K102" s="5" t="s">
        <v>559</v>
      </c>
      <c r="L102" s="7">
        <v>58.125</v>
      </c>
      <c r="S102">
        <v>101</v>
      </c>
      <c r="T102" t="s">
        <v>94</v>
      </c>
      <c r="U102" s="9">
        <f t="shared" si="10"/>
        <v>2.0730706075533663</v>
      </c>
      <c r="V102" t="s">
        <v>95</v>
      </c>
      <c r="W102" s="9">
        <f t="shared" si="8"/>
        <v>60.479041916167667</v>
      </c>
    </row>
    <row r="103" spans="1:23" x14ac:dyDescent="0.2">
      <c r="A103" s="5" t="s">
        <v>560</v>
      </c>
      <c r="B103" s="4">
        <f t="shared" si="9"/>
        <v>60.119047619047613</v>
      </c>
      <c r="E103" s="1">
        <v>102</v>
      </c>
      <c r="K103" s="5" t="s">
        <v>560</v>
      </c>
      <c r="L103" s="7">
        <v>58.75</v>
      </c>
      <c r="S103">
        <v>102</v>
      </c>
      <c r="T103" t="s">
        <v>96</v>
      </c>
      <c r="U103" s="9">
        <f t="shared" si="10"/>
        <v>2.0935960591133003</v>
      </c>
      <c r="V103" t="s">
        <v>97</v>
      </c>
      <c r="W103" s="9">
        <f t="shared" si="8"/>
        <v>61.077844311377248</v>
      </c>
    </row>
    <row r="104" spans="1:23" x14ac:dyDescent="0.2">
      <c r="A104" s="5" t="s">
        <v>561</v>
      </c>
      <c r="B104" s="4">
        <f t="shared" si="9"/>
        <v>60.714285714285708</v>
      </c>
      <c r="E104" s="1">
        <v>103</v>
      </c>
      <c r="K104" s="5" t="s">
        <v>561</v>
      </c>
      <c r="L104" s="7">
        <v>59.375</v>
      </c>
      <c r="S104">
        <v>103</v>
      </c>
      <c r="T104" t="s">
        <v>98</v>
      </c>
      <c r="U104" s="9">
        <f t="shared" si="10"/>
        <v>2.1141215106732347</v>
      </c>
      <c r="V104" t="s">
        <v>99</v>
      </c>
      <c r="W104" s="9">
        <f t="shared" si="8"/>
        <v>61.676646706586823</v>
      </c>
    </row>
    <row r="105" spans="1:23" x14ac:dyDescent="0.2">
      <c r="A105" s="5" t="s">
        <v>562</v>
      </c>
      <c r="B105" s="4">
        <f t="shared" si="9"/>
        <v>61.30952380952381</v>
      </c>
      <c r="E105" s="1">
        <v>104</v>
      </c>
      <c r="K105" s="5" t="s">
        <v>562</v>
      </c>
      <c r="L105" s="7">
        <v>60</v>
      </c>
      <c r="S105">
        <v>104</v>
      </c>
      <c r="T105" t="s">
        <v>100</v>
      </c>
      <c r="U105" s="9">
        <f t="shared" si="10"/>
        <v>2.1346469622331692</v>
      </c>
      <c r="V105" t="s">
        <v>101</v>
      </c>
      <c r="W105" s="9">
        <f t="shared" si="8"/>
        <v>62.275449101796411</v>
      </c>
    </row>
    <row r="106" spans="1:23" x14ac:dyDescent="0.2">
      <c r="A106" s="5" t="s">
        <v>563</v>
      </c>
      <c r="B106" s="4">
        <f t="shared" si="9"/>
        <v>61.904761904761905</v>
      </c>
      <c r="E106" s="1">
        <v>105</v>
      </c>
      <c r="K106" s="5" t="s">
        <v>563</v>
      </c>
      <c r="L106" s="7">
        <v>60.625</v>
      </c>
      <c r="S106">
        <v>105</v>
      </c>
      <c r="T106" t="s">
        <v>102</v>
      </c>
      <c r="U106" s="9">
        <f t="shared" si="10"/>
        <v>2.1551724137931036</v>
      </c>
      <c r="V106" t="s">
        <v>103</v>
      </c>
      <c r="W106" s="9">
        <f t="shared" si="8"/>
        <v>62.874251497005986</v>
      </c>
    </row>
    <row r="107" spans="1:23" x14ac:dyDescent="0.2">
      <c r="A107" s="5" t="s">
        <v>564</v>
      </c>
      <c r="B107" s="4">
        <f t="shared" si="9"/>
        <v>62.5</v>
      </c>
      <c r="E107" s="1">
        <v>106</v>
      </c>
      <c r="K107" s="5" t="s">
        <v>564</v>
      </c>
      <c r="L107" s="7">
        <v>61.25</v>
      </c>
      <c r="S107">
        <v>106</v>
      </c>
      <c r="T107" t="s">
        <v>104</v>
      </c>
      <c r="U107" s="9">
        <f t="shared" si="10"/>
        <v>2.1756978653530377</v>
      </c>
      <c r="V107" t="s">
        <v>105</v>
      </c>
      <c r="W107" s="9">
        <f t="shared" si="8"/>
        <v>63.473053892215567</v>
      </c>
    </row>
    <row r="108" spans="1:23" x14ac:dyDescent="0.2">
      <c r="A108" s="5" t="s">
        <v>565</v>
      </c>
      <c r="B108" s="4">
        <f t="shared" si="9"/>
        <v>63.095238095238095</v>
      </c>
      <c r="E108" s="1">
        <v>107</v>
      </c>
      <c r="K108" s="5" t="s">
        <v>565</v>
      </c>
      <c r="L108" s="7">
        <v>61.875</v>
      </c>
      <c r="S108">
        <v>107</v>
      </c>
      <c r="T108" t="s">
        <v>106</v>
      </c>
      <c r="U108" s="9">
        <f t="shared" si="10"/>
        <v>2.1962233169129721</v>
      </c>
      <c r="V108" t="s">
        <v>107</v>
      </c>
      <c r="W108" s="9">
        <f t="shared" si="8"/>
        <v>64.071856287425149</v>
      </c>
    </row>
    <row r="109" spans="1:23" x14ac:dyDescent="0.2">
      <c r="A109" s="5" t="s">
        <v>566</v>
      </c>
      <c r="B109" s="4">
        <f t="shared" si="9"/>
        <v>63.69047619047619</v>
      </c>
      <c r="E109" s="1">
        <v>108</v>
      </c>
      <c r="K109" s="5" t="s">
        <v>566</v>
      </c>
      <c r="L109" s="7">
        <v>62.5</v>
      </c>
      <c r="S109">
        <v>108</v>
      </c>
      <c r="T109" t="s">
        <v>108</v>
      </c>
      <c r="U109" s="9">
        <f t="shared" si="10"/>
        <v>2.2167487684729066</v>
      </c>
      <c r="V109" t="s">
        <v>109</v>
      </c>
      <c r="W109" s="9">
        <f t="shared" si="8"/>
        <v>64.670658682634723</v>
      </c>
    </row>
    <row r="110" spans="1:23" x14ac:dyDescent="0.2">
      <c r="A110" s="5" t="s">
        <v>567</v>
      </c>
      <c r="B110" s="4">
        <f t="shared" si="9"/>
        <v>64.285714285714292</v>
      </c>
      <c r="E110" s="1">
        <v>109</v>
      </c>
      <c r="K110" s="5" t="s">
        <v>567</v>
      </c>
      <c r="L110" s="7">
        <v>63.125</v>
      </c>
      <c r="S110">
        <v>109</v>
      </c>
      <c r="T110" t="s">
        <v>110</v>
      </c>
      <c r="U110" s="9">
        <f t="shared" si="10"/>
        <v>2.2372742200328406</v>
      </c>
      <c r="V110" t="s">
        <v>111</v>
      </c>
      <c r="W110" s="9">
        <f t="shared" si="8"/>
        <v>65.269461077844312</v>
      </c>
    </row>
    <row r="111" spans="1:23" x14ac:dyDescent="0.2">
      <c r="A111" s="5" t="s">
        <v>568</v>
      </c>
      <c r="B111" s="4">
        <f t="shared" si="9"/>
        <v>64.88095238095238</v>
      </c>
      <c r="E111" s="1">
        <v>110</v>
      </c>
      <c r="K111" s="5" t="s">
        <v>568</v>
      </c>
      <c r="L111" s="7">
        <v>63.75</v>
      </c>
      <c r="S111">
        <v>110</v>
      </c>
      <c r="T111" t="s">
        <v>112</v>
      </c>
      <c r="U111" s="9">
        <f t="shared" si="10"/>
        <v>2.2577996715927751</v>
      </c>
      <c r="V111" t="s">
        <v>113</v>
      </c>
      <c r="W111" s="9">
        <f t="shared" si="8"/>
        <v>65.868263473053887</v>
      </c>
    </row>
    <row r="112" spans="1:23" x14ac:dyDescent="0.2">
      <c r="A112" s="5" t="s">
        <v>569</v>
      </c>
      <c r="B112" s="4">
        <f t="shared" si="9"/>
        <v>65.476190476190482</v>
      </c>
      <c r="E112" s="1">
        <v>111</v>
      </c>
      <c r="K112" s="5" t="s">
        <v>569</v>
      </c>
      <c r="L112" s="7">
        <v>64.375</v>
      </c>
      <c r="S112">
        <v>111</v>
      </c>
      <c r="T112" t="s">
        <v>114</v>
      </c>
      <c r="U112" s="9">
        <f t="shared" si="10"/>
        <v>2.2783251231527095</v>
      </c>
      <c r="V112" t="s">
        <v>115</v>
      </c>
      <c r="W112" s="9">
        <f t="shared" si="8"/>
        <v>66.467065868263475</v>
      </c>
    </row>
    <row r="113" spans="1:23" x14ac:dyDescent="0.2">
      <c r="A113" s="5" t="s">
        <v>570</v>
      </c>
      <c r="B113" s="4">
        <f t="shared" si="9"/>
        <v>66.071428571428569</v>
      </c>
      <c r="E113" s="1">
        <v>112</v>
      </c>
      <c r="K113" s="5" t="s">
        <v>570</v>
      </c>
      <c r="L113" s="7">
        <v>65</v>
      </c>
      <c r="S113">
        <v>112</v>
      </c>
      <c r="T113" t="s">
        <v>116</v>
      </c>
      <c r="U113" s="9">
        <f t="shared" si="10"/>
        <v>2.2988505747126435</v>
      </c>
      <c r="V113" t="s">
        <v>117</v>
      </c>
      <c r="W113" s="9">
        <f t="shared" si="8"/>
        <v>67.06586826347305</v>
      </c>
    </row>
    <row r="114" spans="1:23" x14ac:dyDescent="0.2">
      <c r="A114" s="5" t="s">
        <v>571</v>
      </c>
      <c r="B114" s="4">
        <f t="shared" si="9"/>
        <v>66.666666666666657</v>
      </c>
      <c r="E114" s="1">
        <v>113</v>
      </c>
      <c r="K114" s="5" t="s">
        <v>571</v>
      </c>
      <c r="L114" s="7">
        <v>65.625</v>
      </c>
      <c r="S114">
        <v>113</v>
      </c>
      <c r="T114" t="s">
        <v>118</v>
      </c>
      <c r="U114" s="9">
        <f t="shared" si="10"/>
        <v>2.319376026272578</v>
      </c>
      <c r="V114" t="s">
        <v>119</v>
      </c>
      <c r="W114" s="9">
        <f t="shared" si="8"/>
        <v>67.664670658682638</v>
      </c>
    </row>
    <row r="115" spans="1:23" x14ac:dyDescent="0.2">
      <c r="A115" s="5" t="s">
        <v>572</v>
      </c>
      <c r="B115" s="4">
        <f t="shared" si="9"/>
        <v>67.261904761904773</v>
      </c>
      <c r="E115" s="1">
        <v>114</v>
      </c>
      <c r="K115" s="5" t="s">
        <v>572</v>
      </c>
      <c r="L115" s="7">
        <v>66.25</v>
      </c>
      <c r="S115">
        <v>114</v>
      </c>
      <c r="T115" t="s">
        <v>5070</v>
      </c>
      <c r="U115" s="9">
        <f t="shared" si="10"/>
        <v>2.3399014778325125</v>
      </c>
      <c r="V115" t="s">
        <v>5071</v>
      </c>
      <c r="W115" s="9">
        <f t="shared" si="8"/>
        <v>68.263473053892227</v>
      </c>
    </row>
    <row r="116" spans="1:23" x14ac:dyDescent="0.2">
      <c r="A116" s="5" t="s">
        <v>573</v>
      </c>
      <c r="B116" s="4">
        <f t="shared" si="9"/>
        <v>67.857142857142861</v>
      </c>
      <c r="E116" s="1">
        <v>115</v>
      </c>
      <c r="K116" s="5" t="s">
        <v>573</v>
      </c>
      <c r="L116" s="7">
        <v>66.875</v>
      </c>
      <c r="S116">
        <v>115</v>
      </c>
      <c r="T116" t="s">
        <v>5072</v>
      </c>
      <c r="U116" s="9">
        <f t="shared" si="10"/>
        <v>2.3604269293924465</v>
      </c>
      <c r="V116" t="s">
        <v>5073</v>
      </c>
      <c r="W116" s="9">
        <f t="shared" si="8"/>
        <v>68.862275449101801</v>
      </c>
    </row>
    <row r="117" spans="1:23" x14ac:dyDescent="0.2">
      <c r="A117" s="5" t="s">
        <v>574</v>
      </c>
      <c r="B117" s="4">
        <f t="shared" si="9"/>
        <v>68.452380952380949</v>
      </c>
      <c r="E117" s="1">
        <v>116</v>
      </c>
      <c r="K117" s="5" t="s">
        <v>574</v>
      </c>
      <c r="L117" s="7">
        <v>67.5</v>
      </c>
      <c r="S117">
        <v>116</v>
      </c>
      <c r="T117" t="s">
        <v>5074</v>
      </c>
      <c r="U117" s="9">
        <f t="shared" si="10"/>
        <v>2.3809523809523809</v>
      </c>
      <c r="V117" t="s">
        <v>5075</v>
      </c>
      <c r="W117" s="9">
        <f t="shared" si="8"/>
        <v>69.461077844311376</v>
      </c>
    </row>
    <row r="118" spans="1:23" x14ac:dyDescent="0.2">
      <c r="A118" s="5" t="s">
        <v>575</v>
      </c>
      <c r="B118" s="4">
        <f t="shared" si="9"/>
        <v>69.047619047619051</v>
      </c>
      <c r="E118" s="1">
        <v>117</v>
      </c>
      <c r="K118" s="5" t="s">
        <v>575</v>
      </c>
      <c r="L118" s="7">
        <v>68.125</v>
      </c>
      <c r="S118">
        <v>117</v>
      </c>
      <c r="T118" t="s">
        <v>5076</v>
      </c>
      <c r="U118" s="9">
        <f t="shared" si="10"/>
        <v>2.4014778325123149</v>
      </c>
      <c r="V118" t="s">
        <v>5077</v>
      </c>
      <c r="W118" s="9">
        <f t="shared" si="8"/>
        <v>70.05988023952095</v>
      </c>
    </row>
    <row r="119" spans="1:23" x14ac:dyDescent="0.2">
      <c r="A119" s="5" t="s">
        <v>576</v>
      </c>
      <c r="B119" s="4">
        <f t="shared" si="9"/>
        <v>69.642857142857139</v>
      </c>
      <c r="E119" s="1">
        <v>118</v>
      </c>
      <c r="K119" s="5" t="s">
        <v>576</v>
      </c>
      <c r="L119" s="7">
        <v>68.75</v>
      </c>
      <c r="S119">
        <v>118</v>
      </c>
      <c r="T119" t="s">
        <v>5078</v>
      </c>
      <c r="U119" s="9">
        <f t="shared" si="10"/>
        <v>2.4220032840722499</v>
      </c>
      <c r="V119" t="s">
        <v>5079</v>
      </c>
      <c r="W119" s="9">
        <f t="shared" si="8"/>
        <v>70.658682634730539</v>
      </c>
    </row>
    <row r="120" spans="1:23" x14ac:dyDescent="0.2">
      <c r="A120" s="5" t="s">
        <v>577</v>
      </c>
      <c r="B120" s="4">
        <f t="shared" si="9"/>
        <v>70.238095238095227</v>
      </c>
      <c r="E120" s="1">
        <v>119</v>
      </c>
      <c r="K120" s="5" t="s">
        <v>577</v>
      </c>
      <c r="L120" s="7">
        <v>69.375</v>
      </c>
      <c r="S120">
        <v>119</v>
      </c>
      <c r="T120" t="s">
        <v>5080</v>
      </c>
      <c r="U120" s="9">
        <f t="shared" si="10"/>
        <v>2.4425287356321839</v>
      </c>
      <c r="V120" t="s">
        <v>5081</v>
      </c>
      <c r="W120" s="9">
        <f t="shared" si="8"/>
        <v>71.257485029940113</v>
      </c>
    </row>
    <row r="121" spans="1:23" x14ac:dyDescent="0.2">
      <c r="A121" s="5" t="s">
        <v>578</v>
      </c>
      <c r="B121" s="4">
        <f t="shared" si="9"/>
        <v>70.833333333333343</v>
      </c>
      <c r="E121" s="1">
        <v>120</v>
      </c>
      <c r="K121" s="5" t="s">
        <v>578</v>
      </c>
      <c r="L121" s="7">
        <v>70</v>
      </c>
      <c r="S121">
        <v>120</v>
      </c>
      <c r="T121" t="s">
        <v>5082</v>
      </c>
      <c r="U121" s="9">
        <f t="shared" si="10"/>
        <v>2.4630541871921183</v>
      </c>
      <c r="V121" t="s">
        <v>5083</v>
      </c>
      <c r="W121" s="9">
        <f t="shared" si="8"/>
        <v>71.856287425149702</v>
      </c>
    </row>
    <row r="122" spans="1:23" x14ac:dyDescent="0.2">
      <c r="A122" s="5" t="s">
        <v>579</v>
      </c>
      <c r="B122" s="4">
        <f t="shared" si="9"/>
        <v>71.428571428571431</v>
      </c>
      <c r="E122" s="1">
        <v>121</v>
      </c>
      <c r="K122" s="5" t="s">
        <v>579</v>
      </c>
      <c r="L122" s="7">
        <v>70.625</v>
      </c>
      <c r="S122">
        <v>121</v>
      </c>
      <c r="T122" t="s">
        <v>5084</v>
      </c>
      <c r="U122" s="9">
        <f t="shared" si="10"/>
        <v>2.4835796387520528</v>
      </c>
      <c r="V122" t="s">
        <v>5085</v>
      </c>
      <c r="W122" s="9">
        <f t="shared" si="8"/>
        <v>72.455089820359291</v>
      </c>
    </row>
    <row r="123" spans="1:23" x14ac:dyDescent="0.2">
      <c r="A123" s="5" t="s">
        <v>580</v>
      </c>
      <c r="B123" s="4">
        <f t="shared" si="9"/>
        <v>72.023809523809518</v>
      </c>
      <c r="E123" s="1">
        <v>122</v>
      </c>
      <c r="K123" s="5" t="s">
        <v>580</v>
      </c>
      <c r="L123" s="7">
        <v>71.25</v>
      </c>
      <c r="S123">
        <v>122</v>
      </c>
      <c r="T123" t="s">
        <v>5086</v>
      </c>
      <c r="U123" s="9">
        <f t="shared" si="10"/>
        <v>2.5041050903119868</v>
      </c>
      <c r="V123" t="s">
        <v>5087</v>
      </c>
      <c r="W123" s="9">
        <f t="shared" si="8"/>
        <v>73.053892215568865</v>
      </c>
    </row>
    <row r="124" spans="1:23" x14ac:dyDescent="0.2">
      <c r="A124" s="5" t="s">
        <v>581</v>
      </c>
      <c r="B124" s="4">
        <f t="shared" si="9"/>
        <v>72.61904761904762</v>
      </c>
      <c r="E124" s="1">
        <v>123</v>
      </c>
      <c r="K124" s="5" t="s">
        <v>581</v>
      </c>
      <c r="L124" s="7">
        <v>71.875</v>
      </c>
      <c r="S124">
        <v>123</v>
      </c>
      <c r="T124" t="s">
        <v>5088</v>
      </c>
      <c r="U124" s="9">
        <f t="shared" si="10"/>
        <v>2.5246305418719213</v>
      </c>
      <c r="V124" t="s">
        <v>5089</v>
      </c>
      <c r="W124" s="9">
        <f t="shared" si="8"/>
        <v>73.65269461077844</v>
      </c>
    </row>
    <row r="125" spans="1:23" x14ac:dyDescent="0.2">
      <c r="A125" s="5" t="s">
        <v>582</v>
      </c>
      <c r="B125" s="4">
        <f t="shared" si="9"/>
        <v>73.214285714285708</v>
      </c>
      <c r="E125" s="1">
        <v>124</v>
      </c>
      <c r="K125" s="5" t="s">
        <v>582</v>
      </c>
      <c r="L125" s="7">
        <v>72.5</v>
      </c>
      <c r="S125">
        <v>124</v>
      </c>
      <c r="T125" t="s">
        <v>5090</v>
      </c>
      <c r="U125" s="9">
        <f t="shared" si="10"/>
        <v>2.5451559934318557</v>
      </c>
      <c r="V125" t="s">
        <v>5091</v>
      </c>
      <c r="W125" s="9">
        <f t="shared" si="8"/>
        <v>74.251497005988014</v>
      </c>
    </row>
    <row r="126" spans="1:23" x14ac:dyDescent="0.2">
      <c r="A126" s="5" t="s">
        <v>583</v>
      </c>
      <c r="B126" s="4">
        <f t="shared" si="9"/>
        <v>73.80952380952381</v>
      </c>
      <c r="E126" s="1">
        <v>125</v>
      </c>
      <c r="K126" s="5" t="s">
        <v>583</v>
      </c>
      <c r="L126" s="7">
        <v>73.125</v>
      </c>
      <c r="S126">
        <v>125</v>
      </c>
      <c r="T126" t="s">
        <v>5092</v>
      </c>
      <c r="U126" s="9">
        <f t="shared" si="10"/>
        <v>2.5656814449917897</v>
      </c>
      <c r="V126" t="s">
        <v>5093</v>
      </c>
      <c r="W126" s="9">
        <f t="shared" si="8"/>
        <v>74.850299401197603</v>
      </c>
    </row>
    <row r="127" spans="1:23" x14ac:dyDescent="0.2">
      <c r="A127" s="5" t="s">
        <v>584</v>
      </c>
      <c r="B127" s="4">
        <f t="shared" si="9"/>
        <v>74.404761904761912</v>
      </c>
      <c r="E127" s="1">
        <v>126</v>
      </c>
      <c r="K127" s="5" t="s">
        <v>584</v>
      </c>
      <c r="L127" s="7">
        <v>73.75</v>
      </c>
      <c r="S127">
        <v>126</v>
      </c>
      <c r="T127" t="s">
        <v>5094</v>
      </c>
      <c r="U127" s="9">
        <f t="shared" si="10"/>
        <v>2.5862068965517242</v>
      </c>
      <c r="V127" t="s">
        <v>5095</v>
      </c>
      <c r="W127" s="9">
        <f t="shared" si="8"/>
        <v>75.449101796407177</v>
      </c>
    </row>
    <row r="128" spans="1:23" x14ac:dyDescent="0.2">
      <c r="A128" s="5" t="s">
        <v>585</v>
      </c>
      <c r="B128" s="4">
        <f t="shared" si="9"/>
        <v>75</v>
      </c>
      <c r="E128" s="1">
        <v>127</v>
      </c>
      <c r="K128" s="5" t="s">
        <v>585</v>
      </c>
      <c r="L128" s="7">
        <v>74.375</v>
      </c>
      <c r="S128">
        <v>127</v>
      </c>
      <c r="T128" t="s">
        <v>5096</v>
      </c>
      <c r="U128" s="9">
        <f t="shared" si="10"/>
        <v>2.6067323481116582</v>
      </c>
      <c r="V128" t="s">
        <v>5097</v>
      </c>
      <c r="W128" s="9">
        <f t="shared" si="8"/>
        <v>76.047904191616766</v>
      </c>
    </row>
    <row r="129" spans="1:23" x14ac:dyDescent="0.2">
      <c r="A129" s="5" t="s">
        <v>586</v>
      </c>
      <c r="B129" s="4">
        <f t="shared" si="9"/>
        <v>75.595238095238088</v>
      </c>
      <c r="E129" s="1">
        <v>128</v>
      </c>
      <c r="K129" s="5" t="s">
        <v>586</v>
      </c>
      <c r="L129" s="7">
        <v>75</v>
      </c>
      <c r="S129">
        <v>128</v>
      </c>
      <c r="T129" t="s">
        <v>5098</v>
      </c>
      <c r="U129" s="9">
        <f t="shared" si="10"/>
        <v>2.6272577996715927</v>
      </c>
      <c r="V129" t="s">
        <v>5099</v>
      </c>
      <c r="W129" s="9">
        <f t="shared" si="8"/>
        <v>76.646706586826355</v>
      </c>
    </row>
    <row r="130" spans="1:23" x14ac:dyDescent="0.2">
      <c r="A130" s="5" t="s">
        <v>587</v>
      </c>
      <c r="B130" s="4">
        <f t="shared" si="9"/>
        <v>76.19047619047619</v>
      </c>
      <c r="E130" s="1">
        <v>129</v>
      </c>
      <c r="K130" s="5" t="s">
        <v>587</v>
      </c>
      <c r="L130" s="7">
        <v>75.625</v>
      </c>
      <c r="S130">
        <v>129</v>
      </c>
      <c r="T130" t="s">
        <v>5100</v>
      </c>
      <c r="U130" s="9">
        <f t="shared" si="10"/>
        <v>2.6477832512315271</v>
      </c>
      <c r="V130" t="s">
        <v>5101</v>
      </c>
      <c r="W130" s="9">
        <f t="shared" ref="W130:W168" si="11">(S130/167)*100</f>
        <v>77.245508982035929</v>
      </c>
    </row>
    <row r="131" spans="1:23" x14ac:dyDescent="0.2">
      <c r="A131" s="5" t="s">
        <v>588</v>
      </c>
      <c r="B131" s="4">
        <f t="shared" ref="B131:B169" si="12">(E130/168)*100</f>
        <v>76.785714285714292</v>
      </c>
      <c r="E131" s="1">
        <v>130</v>
      </c>
      <c r="K131" s="5" t="s">
        <v>588</v>
      </c>
      <c r="L131" s="7">
        <v>76.25</v>
      </c>
      <c r="S131">
        <v>130</v>
      </c>
      <c r="T131" t="s">
        <v>5102</v>
      </c>
      <c r="U131" s="9">
        <f t="shared" ref="U131:U194" si="13">(S131/4872)*100</f>
        <v>2.6683087027914612</v>
      </c>
      <c r="V131" t="s">
        <v>5103</v>
      </c>
      <c r="W131" s="9">
        <f t="shared" si="11"/>
        <v>77.844311377245518</v>
      </c>
    </row>
    <row r="132" spans="1:23" x14ac:dyDescent="0.2">
      <c r="A132" s="5" t="s">
        <v>589</v>
      </c>
      <c r="B132" s="4">
        <f t="shared" si="12"/>
        <v>77.38095238095238</v>
      </c>
      <c r="E132" s="1">
        <v>131</v>
      </c>
      <c r="K132" s="5" t="s">
        <v>589</v>
      </c>
      <c r="L132" s="7">
        <v>76.875</v>
      </c>
      <c r="S132">
        <v>131</v>
      </c>
      <c r="T132" t="s">
        <v>5104</v>
      </c>
      <c r="U132" s="9">
        <f t="shared" si="13"/>
        <v>2.6888341543513956</v>
      </c>
      <c r="V132" t="s">
        <v>5105</v>
      </c>
      <c r="W132" s="9">
        <f t="shared" si="11"/>
        <v>78.443113772455092</v>
      </c>
    </row>
    <row r="133" spans="1:23" x14ac:dyDescent="0.2">
      <c r="A133" s="5" t="s">
        <v>590</v>
      </c>
      <c r="B133" s="4">
        <f t="shared" si="12"/>
        <v>77.976190476190482</v>
      </c>
      <c r="E133" s="1">
        <v>132</v>
      </c>
      <c r="K133" s="5" t="s">
        <v>590</v>
      </c>
      <c r="L133" s="7">
        <v>77.5</v>
      </c>
      <c r="S133">
        <v>132</v>
      </c>
      <c r="T133" t="s">
        <v>5106</v>
      </c>
      <c r="U133" s="9">
        <f t="shared" si="13"/>
        <v>2.7093596059113301</v>
      </c>
      <c r="V133" t="s">
        <v>5107</v>
      </c>
      <c r="W133" s="9">
        <f t="shared" si="11"/>
        <v>79.041916167664667</v>
      </c>
    </row>
    <row r="134" spans="1:23" x14ac:dyDescent="0.2">
      <c r="A134" s="5" t="s">
        <v>591</v>
      </c>
      <c r="B134" s="4">
        <f t="shared" si="12"/>
        <v>78.571428571428569</v>
      </c>
      <c r="E134" s="1">
        <v>133</v>
      </c>
      <c r="K134" s="5" t="s">
        <v>591</v>
      </c>
      <c r="L134" s="7">
        <v>78.125</v>
      </c>
      <c r="S134">
        <v>133</v>
      </c>
      <c r="T134" t="s">
        <v>5108</v>
      </c>
      <c r="U134" s="9">
        <f t="shared" si="13"/>
        <v>2.7298850574712645</v>
      </c>
      <c r="V134" t="s">
        <v>5109</v>
      </c>
      <c r="W134" s="9">
        <f t="shared" si="11"/>
        <v>79.640718562874241</v>
      </c>
    </row>
    <row r="135" spans="1:23" x14ac:dyDescent="0.2">
      <c r="A135" s="5" t="s">
        <v>592</v>
      </c>
      <c r="B135" s="4">
        <f t="shared" si="12"/>
        <v>79.166666666666657</v>
      </c>
      <c r="E135" s="1">
        <v>134</v>
      </c>
      <c r="K135" s="5" t="s">
        <v>592</v>
      </c>
      <c r="L135" s="7">
        <v>78.75</v>
      </c>
      <c r="S135">
        <v>134</v>
      </c>
      <c r="T135" t="s">
        <v>5110</v>
      </c>
      <c r="U135" s="9">
        <f t="shared" si="13"/>
        <v>2.750410509031199</v>
      </c>
      <c r="V135" t="s">
        <v>5111</v>
      </c>
      <c r="W135" s="9">
        <f t="shared" si="11"/>
        <v>80.23952095808383</v>
      </c>
    </row>
    <row r="136" spans="1:23" x14ac:dyDescent="0.2">
      <c r="A136" s="5" t="s">
        <v>593</v>
      </c>
      <c r="B136" s="4">
        <f t="shared" si="12"/>
        <v>79.761904761904773</v>
      </c>
      <c r="E136" s="1">
        <v>135</v>
      </c>
      <c r="K136" s="5" t="s">
        <v>593</v>
      </c>
      <c r="L136" s="7">
        <v>79.375</v>
      </c>
      <c r="S136">
        <v>135</v>
      </c>
      <c r="T136" t="s">
        <v>5112</v>
      </c>
      <c r="U136" s="9">
        <f t="shared" si="13"/>
        <v>2.770935960591133</v>
      </c>
      <c r="V136" t="s">
        <v>5113</v>
      </c>
      <c r="W136" s="9">
        <f t="shared" si="11"/>
        <v>80.838323353293418</v>
      </c>
    </row>
    <row r="137" spans="1:23" x14ac:dyDescent="0.2">
      <c r="A137" s="5" t="s">
        <v>594</v>
      </c>
      <c r="B137" s="4">
        <f t="shared" si="12"/>
        <v>80.357142857142861</v>
      </c>
      <c r="E137" s="1">
        <v>136</v>
      </c>
      <c r="K137" s="5" t="s">
        <v>594</v>
      </c>
      <c r="L137" s="7">
        <v>80</v>
      </c>
      <c r="S137">
        <v>136</v>
      </c>
      <c r="T137" t="s">
        <v>5114</v>
      </c>
      <c r="U137" s="9">
        <f t="shared" si="13"/>
        <v>2.7914614121510675</v>
      </c>
      <c r="V137" t="s">
        <v>5115</v>
      </c>
      <c r="W137" s="9">
        <f t="shared" si="11"/>
        <v>81.437125748502993</v>
      </c>
    </row>
    <row r="138" spans="1:23" x14ac:dyDescent="0.2">
      <c r="A138" s="5" t="s">
        <v>595</v>
      </c>
      <c r="B138" s="4">
        <f t="shared" si="12"/>
        <v>80.952380952380949</v>
      </c>
      <c r="E138" s="1">
        <v>137</v>
      </c>
      <c r="K138" s="5" t="s">
        <v>595</v>
      </c>
      <c r="L138" s="7">
        <v>80.625</v>
      </c>
      <c r="S138">
        <v>137</v>
      </c>
      <c r="T138" t="s">
        <v>5116</v>
      </c>
      <c r="U138" s="9">
        <f t="shared" si="13"/>
        <v>2.8119868637110015</v>
      </c>
      <c r="V138" t="s">
        <v>5117</v>
      </c>
      <c r="W138" s="9">
        <f t="shared" si="11"/>
        <v>82.035928143712582</v>
      </c>
    </row>
    <row r="139" spans="1:23" x14ac:dyDescent="0.2">
      <c r="A139" s="5" t="s">
        <v>596</v>
      </c>
      <c r="B139" s="4">
        <f t="shared" si="12"/>
        <v>81.547619047619051</v>
      </c>
      <c r="E139" s="1">
        <v>138</v>
      </c>
      <c r="K139" s="5" t="s">
        <v>596</v>
      </c>
      <c r="L139" s="7">
        <v>81.25</v>
      </c>
      <c r="S139">
        <v>138</v>
      </c>
      <c r="T139" t="s">
        <v>5118</v>
      </c>
      <c r="U139" s="9">
        <f t="shared" si="13"/>
        <v>2.8325123152709359</v>
      </c>
      <c r="V139" t="s">
        <v>5119</v>
      </c>
      <c r="W139" s="9">
        <f t="shared" si="11"/>
        <v>82.634730538922156</v>
      </c>
    </row>
    <row r="140" spans="1:23" x14ac:dyDescent="0.2">
      <c r="A140" s="5" t="s">
        <v>597</v>
      </c>
      <c r="B140" s="4">
        <f t="shared" si="12"/>
        <v>82.142857142857139</v>
      </c>
      <c r="E140" s="1">
        <v>139</v>
      </c>
      <c r="K140" s="5" t="s">
        <v>597</v>
      </c>
      <c r="L140" s="7">
        <v>81.875</v>
      </c>
      <c r="S140">
        <v>139</v>
      </c>
      <c r="T140" t="s">
        <v>5120</v>
      </c>
      <c r="U140" s="9">
        <f t="shared" si="13"/>
        <v>2.8530377668308704</v>
      </c>
      <c r="V140" t="s">
        <v>5121</v>
      </c>
      <c r="W140" s="9">
        <f t="shared" si="11"/>
        <v>83.233532934131745</v>
      </c>
    </row>
    <row r="141" spans="1:23" x14ac:dyDescent="0.2">
      <c r="A141" s="5" t="s">
        <v>598</v>
      </c>
      <c r="B141" s="4">
        <f t="shared" si="12"/>
        <v>82.738095238095227</v>
      </c>
      <c r="E141" s="1">
        <v>140</v>
      </c>
      <c r="K141" s="5" t="s">
        <v>598</v>
      </c>
      <c r="L141" s="7">
        <v>82.5</v>
      </c>
      <c r="S141">
        <v>140</v>
      </c>
      <c r="T141" t="s">
        <v>5122</v>
      </c>
      <c r="U141" s="9">
        <f t="shared" si="13"/>
        <v>2.8735632183908044</v>
      </c>
      <c r="V141" t="s">
        <v>5123</v>
      </c>
      <c r="W141" s="9">
        <f t="shared" si="11"/>
        <v>83.832335329341305</v>
      </c>
    </row>
    <row r="142" spans="1:23" x14ac:dyDescent="0.2">
      <c r="A142" s="5" t="s">
        <v>599</v>
      </c>
      <c r="B142" s="4">
        <f t="shared" si="12"/>
        <v>83.333333333333343</v>
      </c>
      <c r="E142" s="1">
        <v>141</v>
      </c>
      <c r="K142" s="5" t="s">
        <v>599</v>
      </c>
      <c r="L142" s="7">
        <v>83.125</v>
      </c>
      <c r="S142">
        <v>141</v>
      </c>
      <c r="T142" t="s">
        <v>5124</v>
      </c>
      <c r="U142" s="9">
        <f t="shared" si="13"/>
        <v>2.8940886699507389</v>
      </c>
      <c r="V142" t="s">
        <v>5125</v>
      </c>
      <c r="W142" s="9">
        <f t="shared" si="11"/>
        <v>84.431137724550894</v>
      </c>
    </row>
    <row r="143" spans="1:23" x14ac:dyDescent="0.2">
      <c r="A143" s="5" t="s">
        <v>600</v>
      </c>
      <c r="B143" s="4">
        <f t="shared" si="12"/>
        <v>83.928571428571431</v>
      </c>
      <c r="E143" s="1">
        <v>142</v>
      </c>
      <c r="K143" s="5" t="s">
        <v>600</v>
      </c>
      <c r="L143" s="7">
        <v>83.75</v>
      </c>
      <c r="S143">
        <v>142</v>
      </c>
      <c r="T143" t="s">
        <v>5126</v>
      </c>
      <c r="U143" s="9">
        <f t="shared" si="13"/>
        <v>2.9146141215106733</v>
      </c>
      <c r="V143" t="s">
        <v>5127</v>
      </c>
      <c r="W143" s="9">
        <f t="shared" si="11"/>
        <v>85.029940119760482</v>
      </c>
    </row>
    <row r="144" spans="1:23" x14ac:dyDescent="0.2">
      <c r="A144" s="5" t="s">
        <v>601</v>
      </c>
      <c r="B144" s="4">
        <f t="shared" si="12"/>
        <v>84.523809523809518</v>
      </c>
      <c r="E144" s="1">
        <v>143</v>
      </c>
      <c r="K144" s="5" t="s">
        <v>601</v>
      </c>
      <c r="L144" s="7">
        <v>84.375</v>
      </c>
      <c r="S144">
        <v>143</v>
      </c>
      <c r="T144" t="s">
        <v>5128</v>
      </c>
      <c r="U144" s="9">
        <f t="shared" si="13"/>
        <v>2.9351395730706074</v>
      </c>
      <c r="V144" t="s">
        <v>5129</v>
      </c>
      <c r="W144" s="9">
        <f t="shared" si="11"/>
        <v>85.628742514970057</v>
      </c>
    </row>
    <row r="145" spans="1:23" x14ac:dyDescent="0.2">
      <c r="A145" s="5" t="s">
        <v>602</v>
      </c>
      <c r="B145" s="4">
        <f t="shared" si="12"/>
        <v>85.11904761904762</v>
      </c>
      <c r="E145" s="1">
        <v>144</v>
      </c>
      <c r="K145" s="5" t="s">
        <v>602</v>
      </c>
      <c r="L145" s="7">
        <v>85</v>
      </c>
      <c r="S145">
        <v>144</v>
      </c>
      <c r="T145" t="s">
        <v>5130</v>
      </c>
      <c r="U145" s="9">
        <f t="shared" si="13"/>
        <v>2.9556650246305418</v>
      </c>
      <c r="V145" t="s">
        <v>5131</v>
      </c>
      <c r="W145" s="9">
        <f t="shared" si="11"/>
        <v>86.227544910179645</v>
      </c>
    </row>
    <row r="146" spans="1:23" x14ac:dyDescent="0.2">
      <c r="A146" s="5" t="s">
        <v>603</v>
      </c>
      <c r="B146" s="4">
        <f t="shared" si="12"/>
        <v>85.714285714285708</v>
      </c>
      <c r="E146" s="1">
        <v>145</v>
      </c>
      <c r="K146" s="5" t="s">
        <v>603</v>
      </c>
      <c r="L146" s="7">
        <v>85.625</v>
      </c>
      <c r="S146">
        <v>145</v>
      </c>
      <c r="T146" t="s">
        <v>5132</v>
      </c>
      <c r="U146" s="9">
        <f t="shared" si="13"/>
        <v>2.9761904761904758</v>
      </c>
      <c r="V146" t="s">
        <v>5133</v>
      </c>
      <c r="W146" s="9">
        <f t="shared" si="11"/>
        <v>86.82634730538922</v>
      </c>
    </row>
    <row r="147" spans="1:23" x14ac:dyDescent="0.2">
      <c r="A147" s="5" t="s">
        <v>604</v>
      </c>
      <c r="B147" s="4">
        <f t="shared" si="12"/>
        <v>86.30952380952381</v>
      </c>
      <c r="E147" s="1">
        <v>146</v>
      </c>
      <c r="K147" s="5" t="s">
        <v>604</v>
      </c>
      <c r="L147" s="7">
        <v>86.25</v>
      </c>
      <c r="S147">
        <v>146</v>
      </c>
      <c r="T147" t="s">
        <v>5134</v>
      </c>
      <c r="U147" s="9">
        <f t="shared" si="13"/>
        <v>2.9967159277504107</v>
      </c>
      <c r="V147" t="s">
        <v>5135</v>
      </c>
      <c r="W147" s="9">
        <f t="shared" si="11"/>
        <v>87.425149700598809</v>
      </c>
    </row>
    <row r="148" spans="1:23" x14ac:dyDescent="0.2">
      <c r="A148" s="5" t="s">
        <v>605</v>
      </c>
      <c r="B148" s="4">
        <f t="shared" si="12"/>
        <v>86.904761904761912</v>
      </c>
      <c r="E148" s="1">
        <v>147</v>
      </c>
      <c r="K148" s="5" t="s">
        <v>605</v>
      </c>
      <c r="L148" s="7">
        <v>86.875</v>
      </c>
      <c r="S148">
        <v>147</v>
      </c>
      <c r="T148" t="s">
        <v>5136</v>
      </c>
      <c r="U148" s="9">
        <f t="shared" si="13"/>
        <v>3.0172413793103448</v>
      </c>
      <c r="V148" t="s">
        <v>5137</v>
      </c>
      <c r="W148" s="9">
        <f t="shared" si="11"/>
        <v>88.023952095808383</v>
      </c>
    </row>
    <row r="149" spans="1:23" x14ac:dyDescent="0.2">
      <c r="A149" s="5" t="s">
        <v>606</v>
      </c>
      <c r="B149" s="4">
        <f t="shared" si="12"/>
        <v>87.5</v>
      </c>
      <c r="E149" s="1">
        <v>148</v>
      </c>
      <c r="K149" s="5" t="s">
        <v>606</v>
      </c>
      <c r="L149" s="7">
        <v>87.5</v>
      </c>
      <c r="S149">
        <v>148</v>
      </c>
      <c r="T149" t="s">
        <v>5138</v>
      </c>
      <c r="U149" s="9">
        <f t="shared" si="13"/>
        <v>3.0377668308702792</v>
      </c>
      <c r="V149" t="s">
        <v>5139</v>
      </c>
      <c r="W149" s="9">
        <f t="shared" si="11"/>
        <v>88.622754491017957</v>
      </c>
    </row>
    <row r="150" spans="1:23" x14ac:dyDescent="0.2">
      <c r="A150" s="5" t="s">
        <v>607</v>
      </c>
      <c r="B150" s="4">
        <f t="shared" si="12"/>
        <v>88.095238095238088</v>
      </c>
      <c r="E150" s="1">
        <v>149</v>
      </c>
      <c r="K150" s="5" t="s">
        <v>607</v>
      </c>
      <c r="L150" s="7">
        <v>88.125</v>
      </c>
      <c r="S150">
        <v>149</v>
      </c>
      <c r="T150" t="s">
        <v>5140</v>
      </c>
      <c r="U150" s="9">
        <f t="shared" si="13"/>
        <v>3.0582922824302137</v>
      </c>
      <c r="V150" t="s">
        <v>5141</v>
      </c>
      <c r="W150" s="9">
        <f t="shared" si="11"/>
        <v>89.221556886227546</v>
      </c>
    </row>
    <row r="151" spans="1:23" x14ac:dyDescent="0.2">
      <c r="A151" s="5" t="s">
        <v>608</v>
      </c>
      <c r="B151" s="4">
        <f t="shared" si="12"/>
        <v>88.69047619047619</v>
      </c>
      <c r="E151" s="1">
        <v>150</v>
      </c>
      <c r="K151" s="5" t="s">
        <v>608</v>
      </c>
      <c r="L151" s="7">
        <v>88.75</v>
      </c>
      <c r="S151">
        <v>150</v>
      </c>
      <c r="T151" t="s">
        <v>5142</v>
      </c>
      <c r="U151" s="9">
        <f t="shared" si="13"/>
        <v>3.0788177339901477</v>
      </c>
      <c r="V151" t="s">
        <v>5143</v>
      </c>
      <c r="W151" s="9">
        <f t="shared" si="11"/>
        <v>89.820359281437121</v>
      </c>
    </row>
    <row r="152" spans="1:23" x14ac:dyDescent="0.2">
      <c r="A152" s="5" t="s">
        <v>609</v>
      </c>
      <c r="B152" s="4">
        <f t="shared" si="12"/>
        <v>89.285714285714292</v>
      </c>
      <c r="E152" s="1">
        <v>151</v>
      </c>
      <c r="K152" s="5" t="s">
        <v>609</v>
      </c>
      <c r="L152" s="7">
        <v>89.375</v>
      </c>
      <c r="S152">
        <v>151</v>
      </c>
      <c r="T152" t="s">
        <v>5144</v>
      </c>
      <c r="U152" s="9">
        <f t="shared" si="13"/>
        <v>3.0993431855500821</v>
      </c>
      <c r="V152" t="s">
        <v>5145</v>
      </c>
      <c r="W152" s="9">
        <f t="shared" si="11"/>
        <v>90.419161676646709</v>
      </c>
    </row>
    <row r="153" spans="1:23" x14ac:dyDescent="0.2">
      <c r="A153" s="5" t="s">
        <v>610</v>
      </c>
      <c r="B153" s="4">
        <f t="shared" si="12"/>
        <v>89.88095238095238</v>
      </c>
      <c r="E153" s="1">
        <v>152</v>
      </c>
      <c r="K153" s="5" t="s">
        <v>610</v>
      </c>
      <c r="L153" s="7">
        <v>90</v>
      </c>
      <c r="S153">
        <v>152</v>
      </c>
      <c r="T153" t="s">
        <v>5146</v>
      </c>
      <c r="U153" s="9">
        <f t="shared" si="13"/>
        <v>3.1198686371100166</v>
      </c>
      <c r="V153" t="s">
        <v>5147</v>
      </c>
      <c r="W153" s="9">
        <f t="shared" si="11"/>
        <v>91.017964071856284</v>
      </c>
    </row>
    <row r="154" spans="1:23" x14ac:dyDescent="0.2">
      <c r="A154" s="5" t="s">
        <v>611</v>
      </c>
      <c r="B154" s="4">
        <f t="shared" si="12"/>
        <v>90.476190476190482</v>
      </c>
      <c r="E154" s="1">
        <v>153</v>
      </c>
      <c r="K154" s="5" t="s">
        <v>611</v>
      </c>
      <c r="L154" s="7">
        <v>90.625</v>
      </c>
      <c r="S154">
        <v>153</v>
      </c>
      <c r="T154" t="s">
        <v>5148</v>
      </c>
      <c r="U154" s="9">
        <f t="shared" si="13"/>
        <v>3.1403940886699511</v>
      </c>
      <c r="V154" t="s">
        <v>5149</v>
      </c>
      <c r="W154" s="9">
        <f t="shared" si="11"/>
        <v>91.616766467065872</v>
      </c>
    </row>
    <row r="155" spans="1:23" x14ac:dyDescent="0.2">
      <c r="A155" s="5" t="s">
        <v>612</v>
      </c>
      <c r="B155" s="4">
        <f t="shared" si="12"/>
        <v>91.071428571428569</v>
      </c>
      <c r="E155" s="1">
        <v>154</v>
      </c>
      <c r="K155" s="5" t="s">
        <v>612</v>
      </c>
      <c r="L155" s="7">
        <v>91.25</v>
      </c>
      <c r="S155">
        <v>154</v>
      </c>
      <c r="T155" t="s">
        <v>5150</v>
      </c>
      <c r="U155" s="9">
        <f t="shared" si="13"/>
        <v>3.1609195402298855</v>
      </c>
      <c r="V155" t="s">
        <v>5151</v>
      </c>
      <c r="W155" s="9">
        <f t="shared" si="11"/>
        <v>92.215568862275461</v>
      </c>
    </row>
    <row r="156" spans="1:23" x14ac:dyDescent="0.2">
      <c r="A156" s="5" t="s">
        <v>613</v>
      </c>
      <c r="B156" s="4">
        <f t="shared" si="12"/>
        <v>91.666666666666657</v>
      </c>
      <c r="E156" s="1">
        <v>155</v>
      </c>
      <c r="K156" s="5" t="s">
        <v>613</v>
      </c>
      <c r="L156" s="7">
        <v>91.875</v>
      </c>
      <c r="S156">
        <v>155</v>
      </c>
      <c r="T156" t="s">
        <v>5152</v>
      </c>
      <c r="U156" s="9">
        <f t="shared" si="13"/>
        <v>3.1814449917898195</v>
      </c>
      <c r="V156" t="s">
        <v>5153</v>
      </c>
      <c r="W156" s="9">
        <f t="shared" si="11"/>
        <v>92.814371257485035</v>
      </c>
    </row>
    <row r="157" spans="1:23" x14ac:dyDescent="0.2">
      <c r="A157" s="5" t="s">
        <v>614</v>
      </c>
      <c r="B157" s="4">
        <f t="shared" si="12"/>
        <v>92.261904761904773</v>
      </c>
      <c r="E157" s="1">
        <v>156</v>
      </c>
      <c r="K157" s="5" t="s">
        <v>614</v>
      </c>
      <c r="L157" s="7">
        <v>92.5</v>
      </c>
      <c r="S157">
        <v>156</v>
      </c>
      <c r="T157" t="s">
        <v>5154</v>
      </c>
      <c r="U157" s="9">
        <f t="shared" si="13"/>
        <v>3.201970443349754</v>
      </c>
      <c r="V157" t="s">
        <v>5155</v>
      </c>
      <c r="W157" s="9">
        <f t="shared" si="11"/>
        <v>93.41317365269461</v>
      </c>
    </row>
    <row r="158" spans="1:23" x14ac:dyDescent="0.2">
      <c r="A158" s="5" t="s">
        <v>615</v>
      </c>
      <c r="B158" s="4">
        <f t="shared" si="12"/>
        <v>92.857142857142861</v>
      </c>
      <c r="E158" s="1">
        <v>157</v>
      </c>
      <c r="K158" s="5" t="s">
        <v>615</v>
      </c>
      <c r="L158" s="7">
        <v>93.125</v>
      </c>
      <c r="S158">
        <v>157</v>
      </c>
      <c r="T158" t="s">
        <v>5156</v>
      </c>
      <c r="U158" s="9">
        <f t="shared" si="13"/>
        <v>3.222495894909688</v>
      </c>
      <c r="V158" t="s">
        <v>5157</v>
      </c>
      <c r="W158" s="9">
        <f t="shared" si="11"/>
        <v>94.011976047904184</v>
      </c>
    </row>
    <row r="159" spans="1:23" x14ac:dyDescent="0.2">
      <c r="A159" s="5" t="s">
        <v>616</v>
      </c>
      <c r="B159" s="4">
        <f t="shared" si="12"/>
        <v>93.452380952380949</v>
      </c>
      <c r="E159" s="1">
        <v>158</v>
      </c>
      <c r="K159" s="5" t="s">
        <v>616</v>
      </c>
      <c r="L159" s="7">
        <v>93.75</v>
      </c>
      <c r="S159">
        <v>158</v>
      </c>
      <c r="T159" t="s">
        <v>5158</v>
      </c>
      <c r="U159" s="9">
        <f t="shared" si="13"/>
        <v>3.2430213464696225</v>
      </c>
      <c r="V159" t="s">
        <v>5159</v>
      </c>
      <c r="W159" s="9">
        <f t="shared" si="11"/>
        <v>94.610778443113773</v>
      </c>
    </row>
    <row r="160" spans="1:23" x14ac:dyDescent="0.2">
      <c r="A160" s="5" t="s">
        <v>617</v>
      </c>
      <c r="B160" s="4">
        <f t="shared" si="12"/>
        <v>94.047619047619051</v>
      </c>
      <c r="E160" s="1">
        <v>159</v>
      </c>
      <c r="K160" s="5" t="s">
        <v>617</v>
      </c>
      <c r="L160" s="7">
        <v>94.375</v>
      </c>
      <c r="S160">
        <v>159</v>
      </c>
      <c r="T160" t="s">
        <v>5160</v>
      </c>
      <c r="U160" s="9">
        <f t="shared" si="13"/>
        <v>3.2635467980295569</v>
      </c>
      <c r="V160" t="s">
        <v>5161</v>
      </c>
      <c r="W160" s="9">
        <f t="shared" si="11"/>
        <v>95.209580838323348</v>
      </c>
    </row>
    <row r="161" spans="1:23" x14ac:dyDescent="0.2">
      <c r="A161" s="5" t="s">
        <v>618</v>
      </c>
      <c r="B161" s="4">
        <f t="shared" si="12"/>
        <v>94.642857142857139</v>
      </c>
      <c r="E161" s="1">
        <v>160</v>
      </c>
      <c r="K161" s="5" t="s">
        <v>618</v>
      </c>
      <c r="L161" s="7">
        <v>95</v>
      </c>
      <c r="S161">
        <v>160</v>
      </c>
      <c r="T161" t="s">
        <v>5162</v>
      </c>
      <c r="U161" s="9">
        <f t="shared" si="13"/>
        <v>3.284072249589491</v>
      </c>
      <c r="V161" t="s">
        <v>5163</v>
      </c>
      <c r="W161" s="9">
        <f t="shared" si="11"/>
        <v>95.808383233532936</v>
      </c>
    </row>
    <row r="162" spans="1:23" x14ac:dyDescent="0.2">
      <c r="A162" s="5" t="s">
        <v>619</v>
      </c>
      <c r="B162" s="4">
        <f t="shared" si="12"/>
        <v>95.238095238095227</v>
      </c>
      <c r="E162" s="1">
        <v>161</v>
      </c>
      <c r="K162" s="5" t="s">
        <v>619</v>
      </c>
      <c r="L162" s="7">
        <v>95.625</v>
      </c>
      <c r="S162">
        <v>161</v>
      </c>
      <c r="T162" t="s">
        <v>5164</v>
      </c>
      <c r="U162" s="9">
        <f t="shared" si="13"/>
        <v>3.3045977011494254</v>
      </c>
      <c r="V162" t="s">
        <v>5165</v>
      </c>
      <c r="W162" s="9">
        <f t="shared" si="11"/>
        <v>96.407185628742525</v>
      </c>
    </row>
    <row r="163" spans="1:23" x14ac:dyDescent="0.2">
      <c r="A163" s="5" t="s">
        <v>620</v>
      </c>
      <c r="B163" s="4">
        <f t="shared" si="12"/>
        <v>95.833333333333343</v>
      </c>
      <c r="E163" s="1">
        <v>162</v>
      </c>
      <c r="K163" s="5" t="s">
        <v>620</v>
      </c>
      <c r="L163" s="7">
        <v>96.25</v>
      </c>
      <c r="S163">
        <v>162</v>
      </c>
      <c r="T163" t="s">
        <v>5166</v>
      </c>
      <c r="U163" s="9">
        <f t="shared" si="13"/>
        <v>3.3251231527093599</v>
      </c>
      <c r="V163" t="s">
        <v>5167</v>
      </c>
      <c r="W163" s="9">
        <f t="shared" si="11"/>
        <v>97.005988023952099</v>
      </c>
    </row>
    <row r="164" spans="1:23" x14ac:dyDescent="0.2">
      <c r="A164" s="5" t="s">
        <v>621</v>
      </c>
      <c r="B164" s="4">
        <f t="shared" si="12"/>
        <v>96.428571428571431</v>
      </c>
      <c r="E164" s="1">
        <v>163</v>
      </c>
      <c r="K164" s="5" t="s">
        <v>621</v>
      </c>
      <c r="L164" s="7">
        <v>96.875</v>
      </c>
      <c r="S164">
        <v>163</v>
      </c>
      <c r="T164" t="s">
        <v>5168</v>
      </c>
      <c r="U164" s="9">
        <f t="shared" si="13"/>
        <v>3.3456486042692939</v>
      </c>
      <c r="V164" t="s">
        <v>5169</v>
      </c>
      <c r="W164" s="9">
        <f t="shared" si="11"/>
        <v>97.604790419161674</v>
      </c>
    </row>
    <row r="165" spans="1:23" x14ac:dyDescent="0.2">
      <c r="A165" s="5" t="s">
        <v>622</v>
      </c>
      <c r="B165" s="4">
        <f t="shared" si="12"/>
        <v>97.023809523809518</v>
      </c>
      <c r="E165" s="1">
        <v>164</v>
      </c>
      <c r="K165" s="5" t="s">
        <v>622</v>
      </c>
      <c r="L165" s="7">
        <v>97.5</v>
      </c>
      <c r="S165">
        <v>164</v>
      </c>
      <c r="T165" t="s">
        <v>5170</v>
      </c>
      <c r="U165" s="9">
        <f t="shared" si="13"/>
        <v>3.3661740558292284</v>
      </c>
      <c r="V165" t="s">
        <v>5171</v>
      </c>
      <c r="W165" s="9">
        <f t="shared" si="11"/>
        <v>98.203592814371248</v>
      </c>
    </row>
    <row r="166" spans="1:23" x14ac:dyDescent="0.2">
      <c r="A166" s="5" t="s">
        <v>623</v>
      </c>
      <c r="B166" s="4">
        <f t="shared" si="12"/>
        <v>97.61904761904762</v>
      </c>
      <c r="E166" s="1">
        <v>165</v>
      </c>
      <c r="K166" s="5" t="s">
        <v>623</v>
      </c>
      <c r="L166" s="7">
        <v>98.125</v>
      </c>
      <c r="S166">
        <v>165</v>
      </c>
      <c r="T166" t="s">
        <v>5172</v>
      </c>
      <c r="U166" s="9">
        <f t="shared" si="13"/>
        <v>3.3866995073891628</v>
      </c>
      <c r="V166" t="s">
        <v>5173</v>
      </c>
      <c r="W166" s="9">
        <f t="shared" si="11"/>
        <v>98.802395209580837</v>
      </c>
    </row>
    <row r="167" spans="1:23" x14ac:dyDescent="0.2">
      <c r="A167" s="5" t="s">
        <v>3329</v>
      </c>
      <c r="B167" s="4">
        <f t="shared" si="12"/>
        <v>98.214285714285708</v>
      </c>
      <c r="E167" s="1">
        <v>166</v>
      </c>
      <c r="K167" s="5" t="s">
        <v>3329</v>
      </c>
      <c r="L167" s="7">
        <v>98.75</v>
      </c>
      <c r="S167">
        <v>166</v>
      </c>
      <c r="T167" t="s">
        <v>5174</v>
      </c>
      <c r="U167" s="9">
        <f t="shared" si="13"/>
        <v>3.4072249589490968</v>
      </c>
      <c r="V167" t="s">
        <v>5175</v>
      </c>
      <c r="W167" s="9">
        <f t="shared" si="11"/>
        <v>99.401197604790411</v>
      </c>
    </row>
    <row r="168" spans="1:23" x14ac:dyDescent="0.2">
      <c r="A168" s="5" t="s">
        <v>3330</v>
      </c>
      <c r="B168" s="4">
        <f t="shared" si="12"/>
        <v>98.80952380952381</v>
      </c>
      <c r="E168" s="1">
        <v>167</v>
      </c>
      <c r="K168" s="5" t="s">
        <v>3330</v>
      </c>
      <c r="L168" s="7">
        <v>99.375</v>
      </c>
      <c r="S168">
        <v>167</v>
      </c>
      <c r="T168" t="s">
        <v>5176</v>
      </c>
      <c r="U168" s="9">
        <f t="shared" si="13"/>
        <v>3.4277504105090313</v>
      </c>
      <c r="V168" t="s">
        <v>5177</v>
      </c>
      <c r="W168" s="9">
        <f t="shared" si="11"/>
        <v>100</v>
      </c>
    </row>
    <row r="169" spans="1:23" x14ac:dyDescent="0.2">
      <c r="A169" s="5" t="s">
        <v>4569</v>
      </c>
      <c r="B169" s="4">
        <f t="shared" si="12"/>
        <v>99.404761904761912</v>
      </c>
      <c r="E169" s="1">
        <v>168</v>
      </c>
      <c r="K169" s="5" t="s">
        <v>4569</v>
      </c>
      <c r="L169" s="7">
        <v>100</v>
      </c>
      <c r="S169">
        <v>168</v>
      </c>
      <c r="T169" t="s">
        <v>5178</v>
      </c>
      <c r="U169" s="9">
        <f t="shared" si="13"/>
        <v>3.4482758620689653</v>
      </c>
    </row>
    <row r="170" spans="1:23" x14ac:dyDescent="0.2">
      <c r="S170">
        <v>169</v>
      </c>
      <c r="T170" t="s">
        <v>5179</v>
      </c>
      <c r="U170" s="9">
        <f t="shared" si="13"/>
        <v>3.4688013136288998</v>
      </c>
    </row>
    <row r="171" spans="1:23" x14ac:dyDescent="0.2">
      <c r="S171">
        <v>170</v>
      </c>
      <c r="T171" t="s">
        <v>5180</v>
      </c>
      <c r="U171" s="9">
        <f t="shared" si="13"/>
        <v>3.4893267651888342</v>
      </c>
    </row>
    <row r="172" spans="1:23" x14ac:dyDescent="0.2">
      <c r="S172">
        <v>171</v>
      </c>
      <c r="T172" t="s">
        <v>5181</v>
      </c>
      <c r="U172" s="9">
        <f t="shared" si="13"/>
        <v>3.5098522167487682</v>
      </c>
    </row>
    <row r="173" spans="1:23" x14ac:dyDescent="0.2">
      <c r="S173">
        <v>172</v>
      </c>
      <c r="T173" t="s">
        <v>5182</v>
      </c>
      <c r="U173" s="9">
        <f t="shared" si="13"/>
        <v>3.5303776683087027</v>
      </c>
    </row>
    <row r="174" spans="1:23" x14ac:dyDescent="0.2">
      <c r="S174">
        <v>173</v>
      </c>
      <c r="T174" t="s">
        <v>5183</v>
      </c>
      <c r="U174" s="9">
        <f t="shared" si="13"/>
        <v>3.5509031198686367</v>
      </c>
    </row>
    <row r="175" spans="1:23" x14ac:dyDescent="0.2">
      <c r="S175">
        <v>174</v>
      </c>
      <c r="T175" t="s">
        <v>5184</v>
      </c>
      <c r="U175" s="9">
        <f t="shared" si="13"/>
        <v>3.5714285714285712</v>
      </c>
    </row>
    <row r="176" spans="1:23" x14ac:dyDescent="0.2">
      <c r="S176">
        <v>175</v>
      </c>
      <c r="T176" t="s">
        <v>5185</v>
      </c>
      <c r="U176" s="9">
        <f t="shared" si="13"/>
        <v>3.5919540229885056</v>
      </c>
    </row>
    <row r="177" spans="19:21" x14ac:dyDescent="0.2">
      <c r="S177">
        <v>176</v>
      </c>
      <c r="T177" t="s">
        <v>5186</v>
      </c>
      <c r="U177" s="9">
        <f t="shared" si="13"/>
        <v>3.6124794745484397</v>
      </c>
    </row>
    <row r="178" spans="19:21" x14ac:dyDescent="0.2">
      <c r="S178">
        <v>177</v>
      </c>
      <c r="T178" t="s">
        <v>5187</v>
      </c>
      <c r="U178" s="9">
        <f t="shared" si="13"/>
        <v>3.6330049261083741</v>
      </c>
    </row>
    <row r="179" spans="19:21" x14ac:dyDescent="0.2">
      <c r="S179">
        <v>178</v>
      </c>
      <c r="T179" t="s">
        <v>5188</v>
      </c>
      <c r="U179" s="9">
        <f t="shared" si="13"/>
        <v>3.6535303776683086</v>
      </c>
    </row>
    <row r="180" spans="19:21" x14ac:dyDescent="0.2">
      <c r="S180">
        <v>179</v>
      </c>
      <c r="T180" t="s">
        <v>5189</v>
      </c>
      <c r="U180" s="9">
        <f t="shared" si="13"/>
        <v>3.6740558292282426</v>
      </c>
    </row>
    <row r="181" spans="19:21" x14ac:dyDescent="0.2">
      <c r="S181">
        <v>180</v>
      </c>
      <c r="T181" t="s">
        <v>5190</v>
      </c>
      <c r="U181" s="9">
        <f t="shared" si="13"/>
        <v>3.6945812807881775</v>
      </c>
    </row>
    <row r="182" spans="19:21" x14ac:dyDescent="0.2">
      <c r="S182">
        <v>181</v>
      </c>
      <c r="T182" t="s">
        <v>5191</v>
      </c>
      <c r="U182" s="9">
        <f t="shared" si="13"/>
        <v>3.715106732348112</v>
      </c>
    </row>
    <row r="183" spans="19:21" x14ac:dyDescent="0.2">
      <c r="S183">
        <v>182</v>
      </c>
      <c r="T183" t="s">
        <v>5192</v>
      </c>
      <c r="U183" s="9">
        <f t="shared" si="13"/>
        <v>3.7356321839080464</v>
      </c>
    </row>
    <row r="184" spans="19:21" x14ac:dyDescent="0.2">
      <c r="S184">
        <v>183</v>
      </c>
      <c r="T184" t="s">
        <v>5193</v>
      </c>
      <c r="U184" s="9">
        <f t="shared" si="13"/>
        <v>3.7561576354679804</v>
      </c>
    </row>
    <row r="185" spans="19:21" x14ac:dyDescent="0.2">
      <c r="S185">
        <v>184</v>
      </c>
      <c r="T185" t="s">
        <v>5194</v>
      </c>
      <c r="U185" s="9">
        <f t="shared" si="13"/>
        <v>3.7766830870279149</v>
      </c>
    </row>
    <row r="186" spans="19:21" x14ac:dyDescent="0.2">
      <c r="S186">
        <v>185</v>
      </c>
      <c r="T186" t="s">
        <v>5195</v>
      </c>
      <c r="U186" s="9">
        <f t="shared" si="13"/>
        <v>3.7972085385878493</v>
      </c>
    </row>
    <row r="187" spans="19:21" x14ac:dyDescent="0.2">
      <c r="S187">
        <v>186</v>
      </c>
      <c r="T187" t="s">
        <v>5196</v>
      </c>
      <c r="U187" s="9">
        <f t="shared" si="13"/>
        <v>3.8177339901477834</v>
      </c>
    </row>
    <row r="188" spans="19:21" x14ac:dyDescent="0.2">
      <c r="S188">
        <v>187</v>
      </c>
      <c r="T188" t="s">
        <v>5197</v>
      </c>
      <c r="U188" s="9">
        <f t="shared" si="13"/>
        <v>3.8382594417077178</v>
      </c>
    </row>
    <row r="189" spans="19:21" x14ac:dyDescent="0.2">
      <c r="S189">
        <v>188</v>
      </c>
      <c r="T189" t="s">
        <v>5198</v>
      </c>
      <c r="U189" s="9">
        <f t="shared" si="13"/>
        <v>3.8587848932676518</v>
      </c>
    </row>
    <row r="190" spans="19:21" x14ac:dyDescent="0.2">
      <c r="S190">
        <v>189</v>
      </c>
      <c r="T190" t="s">
        <v>5199</v>
      </c>
      <c r="U190" s="9">
        <f t="shared" si="13"/>
        <v>3.8793103448275863</v>
      </c>
    </row>
    <row r="191" spans="19:21" x14ac:dyDescent="0.2">
      <c r="S191">
        <v>190</v>
      </c>
      <c r="T191" t="s">
        <v>5200</v>
      </c>
      <c r="U191" s="9">
        <f t="shared" si="13"/>
        <v>3.8998357963875208</v>
      </c>
    </row>
    <row r="192" spans="19:21" x14ac:dyDescent="0.2">
      <c r="S192">
        <v>191</v>
      </c>
      <c r="T192" t="s">
        <v>5201</v>
      </c>
      <c r="U192" s="9">
        <f t="shared" si="13"/>
        <v>3.9203612479474548</v>
      </c>
    </row>
    <row r="193" spans="19:21" x14ac:dyDescent="0.2">
      <c r="S193">
        <v>192</v>
      </c>
      <c r="T193" t="s">
        <v>5202</v>
      </c>
      <c r="U193" s="9">
        <f t="shared" si="13"/>
        <v>3.9408866995073892</v>
      </c>
    </row>
    <row r="194" spans="19:21" x14ac:dyDescent="0.2">
      <c r="S194">
        <v>193</v>
      </c>
      <c r="T194" t="s">
        <v>5203</v>
      </c>
      <c r="U194" s="9">
        <f t="shared" si="13"/>
        <v>3.9614121510673237</v>
      </c>
    </row>
    <row r="195" spans="19:21" x14ac:dyDescent="0.2">
      <c r="S195">
        <v>194</v>
      </c>
      <c r="T195" t="s">
        <v>5204</v>
      </c>
      <c r="U195" s="9">
        <f t="shared" ref="U195:U258" si="14">(S195/4872)*100</f>
        <v>3.9819376026272577</v>
      </c>
    </row>
    <row r="196" spans="19:21" x14ac:dyDescent="0.2">
      <c r="S196">
        <v>195</v>
      </c>
      <c r="T196" t="s">
        <v>5205</v>
      </c>
      <c r="U196" s="9">
        <f t="shared" si="14"/>
        <v>4.0024630541871922</v>
      </c>
    </row>
    <row r="197" spans="19:21" x14ac:dyDescent="0.2">
      <c r="S197">
        <v>196</v>
      </c>
      <c r="T197" t="s">
        <v>5206</v>
      </c>
      <c r="U197" s="9">
        <f t="shared" si="14"/>
        <v>4.0229885057471266</v>
      </c>
    </row>
    <row r="198" spans="19:21" x14ac:dyDescent="0.2">
      <c r="S198">
        <v>197</v>
      </c>
      <c r="T198" t="s">
        <v>5207</v>
      </c>
      <c r="U198" s="9">
        <f t="shared" si="14"/>
        <v>4.0435139573070611</v>
      </c>
    </row>
    <row r="199" spans="19:21" x14ac:dyDescent="0.2">
      <c r="S199">
        <v>198</v>
      </c>
      <c r="T199" t="s">
        <v>5208</v>
      </c>
      <c r="U199" s="9">
        <f t="shared" si="14"/>
        <v>4.0640394088669947</v>
      </c>
    </row>
    <row r="200" spans="19:21" x14ac:dyDescent="0.2">
      <c r="S200">
        <v>199</v>
      </c>
      <c r="T200" t="s">
        <v>5209</v>
      </c>
      <c r="U200" s="9">
        <f t="shared" si="14"/>
        <v>4.0845648604269291</v>
      </c>
    </row>
    <row r="201" spans="19:21" x14ac:dyDescent="0.2">
      <c r="S201">
        <v>200</v>
      </c>
      <c r="T201" t="s">
        <v>5210</v>
      </c>
      <c r="U201" s="9">
        <f t="shared" si="14"/>
        <v>4.1050903119868636</v>
      </c>
    </row>
    <row r="202" spans="19:21" x14ac:dyDescent="0.2">
      <c r="S202">
        <v>201</v>
      </c>
      <c r="T202" t="s">
        <v>5211</v>
      </c>
      <c r="U202" s="9">
        <f t="shared" si="14"/>
        <v>4.125615763546798</v>
      </c>
    </row>
    <row r="203" spans="19:21" x14ac:dyDescent="0.2">
      <c r="S203">
        <v>202</v>
      </c>
      <c r="T203" t="s">
        <v>5212</v>
      </c>
      <c r="U203" s="9">
        <f t="shared" si="14"/>
        <v>4.1461412151067325</v>
      </c>
    </row>
    <row r="204" spans="19:21" x14ac:dyDescent="0.2">
      <c r="S204">
        <v>203</v>
      </c>
      <c r="T204" t="s">
        <v>5213</v>
      </c>
      <c r="U204" s="9">
        <f t="shared" si="14"/>
        <v>4.1666666666666661</v>
      </c>
    </row>
    <row r="205" spans="19:21" x14ac:dyDescent="0.2">
      <c r="S205">
        <v>204</v>
      </c>
      <c r="T205" t="s">
        <v>5214</v>
      </c>
      <c r="U205" s="9">
        <f t="shared" si="14"/>
        <v>4.1871921182266005</v>
      </c>
    </row>
    <row r="206" spans="19:21" x14ac:dyDescent="0.2">
      <c r="S206">
        <v>205</v>
      </c>
      <c r="T206" t="s">
        <v>5215</v>
      </c>
      <c r="U206" s="9">
        <f t="shared" si="14"/>
        <v>4.207717569786535</v>
      </c>
    </row>
    <row r="207" spans="19:21" x14ac:dyDescent="0.2">
      <c r="S207">
        <v>206</v>
      </c>
      <c r="T207" t="s">
        <v>5216</v>
      </c>
      <c r="U207" s="9">
        <f t="shared" si="14"/>
        <v>4.2282430213464695</v>
      </c>
    </row>
    <row r="208" spans="19:21" x14ac:dyDescent="0.2">
      <c r="S208">
        <v>207</v>
      </c>
      <c r="T208" t="s">
        <v>5217</v>
      </c>
      <c r="U208" s="9">
        <f t="shared" si="14"/>
        <v>4.2487684729064039</v>
      </c>
    </row>
    <row r="209" spans="19:21" x14ac:dyDescent="0.2">
      <c r="S209">
        <v>208</v>
      </c>
      <c r="T209" t="s">
        <v>5218</v>
      </c>
      <c r="U209" s="9">
        <f t="shared" si="14"/>
        <v>4.2692939244663384</v>
      </c>
    </row>
    <row r="210" spans="19:21" x14ac:dyDescent="0.2">
      <c r="S210">
        <v>209</v>
      </c>
      <c r="T210" t="s">
        <v>5219</v>
      </c>
      <c r="U210" s="9">
        <f t="shared" si="14"/>
        <v>4.2898193760262728</v>
      </c>
    </row>
    <row r="211" spans="19:21" x14ac:dyDescent="0.2">
      <c r="S211">
        <v>210</v>
      </c>
      <c r="T211" t="s">
        <v>5220</v>
      </c>
      <c r="U211" s="9">
        <f t="shared" si="14"/>
        <v>4.3103448275862073</v>
      </c>
    </row>
    <row r="212" spans="19:21" x14ac:dyDescent="0.2">
      <c r="S212">
        <v>211</v>
      </c>
      <c r="T212" t="s">
        <v>5221</v>
      </c>
      <c r="U212" s="9">
        <f t="shared" si="14"/>
        <v>4.3308702791461418</v>
      </c>
    </row>
    <row r="213" spans="19:21" x14ac:dyDescent="0.2">
      <c r="S213">
        <v>212</v>
      </c>
      <c r="T213" t="s">
        <v>5222</v>
      </c>
      <c r="U213" s="9">
        <f t="shared" si="14"/>
        <v>4.3513957307060753</v>
      </c>
    </row>
    <row r="214" spans="19:21" x14ac:dyDescent="0.2">
      <c r="S214">
        <v>213</v>
      </c>
      <c r="T214" t="s">
        <v>5223</v>
      </c>
      <c r="U214" s="9">
        <f t="shared" si="14"/>
        <v>4.3719211822660098</v>
      </c>
    </row>
    <row r="215" spans="19:21" x14ac:dyDescent="0.2">
      <c r="S215">
        <v>214</v>
      </c>
      <c r="T215" t="s">
        <v>5224</v>
      </c>
      <c r="U215" s="9">
        <f t="shared" si="14"/>
        <v>4.3924466338259442</v>
      </c>
    </row>
    <row r="216" spans="19:21" x14ac:dyDescent="0.2">
      <c r="S216">
        <v>215</v>
      </c>
      <c r="T216" t="s">
        <v>5225</v>
      </c>
      <c r="U216" s="9">
        <f t="shared" si="14"/>
        <v>4.4129720853858787</v>
      </c>
    </row>
    <row r="217" spans="19:21" x14ac:dyDescent="0.2">
      <c r="S217">
        <v>216</v>
      </c>
      <c r="T217" t="s">
        <v>5226</v>
      </c>
      <c r="U217" s="9">
        <f t="shared" si="14"/>
        <v>4.4334975369458132</v>
      </c>
    </row>
    <row r="218" spans="19:21" x14ac:dyDescent="0.2">
      <c r="S218">
        <v>217</v>
      </c>
      <c r="T218" t="s">
        <v>5227</v>
      </c>
      <c r="U218" s="9">
        <f t="shared" si="14"/>
        <v>4.4540229885057476</v>
      </c>
    </row>
    <row r="219" spans="19:21" x14ac:dyDescent="0.2">
      <c r="S219">
        <v>218</v>
      </c>
      <c r="T219" t="s">
        <v>5228</v>
      </c>
      <c r="U219" s="9">
        <f t="shared" si="14"/>
        <v>4.4745484400656812</v>
      </c>
    </row>
    <row r="220" spans="19:21" x14ac:dyDescent="0.2">
      <c r="S220">
        <v>219</v>
      </c>
      <c r="T220" t="s">
        <v>5229</v>
      </c>
      <c r="U220" s="9">
        <f t="shared" si="14"/>
        <v>4.4950738916256157</v>
      </c>
    </row>
    <row r="221" spans="19:21" x14ac:dyDescent="0.2">
      <c r="S221">
        <v>220</v>
      </c>
      <c r="T221" t="s">
        <v>5230</v>
      </c>
      <c r="U221" s="9">
        <f t="shared" si="14"/>
        <v>4.5155993431855501</v>
      </c>
    </row>
    <row r="222" spans="19:21" x14ac:dyDescent="0.2">
      <c r="S222">
        <v>221</v>
      </c>
      <c r="T222" t="s">
        <v>5231</v>
      </c>
      <c r="U222" s="9">
        <f t="shared" si="14"/>
        <v>4.5361247947454846</v>
      </c>
    </row>
    <row r="223" spans="19:21" x14ac:dyDescent="0.2">
      <c r="S223">
        <v>222</v>
      </c>
      <c r="T223" t="s">
        <v>5232</v>
      </c>
      <c r="U223" s="9">
        <f t="shared" si="14"/>
        <v>4.556650246305419</v>
      </c>
    </row>
    <row r="224" spans="19:21" x14ac:dyDescent="0.2">
      <c r="S224">
        <v>223</v>
      </c>
      <c r="T224" t="s">
        <v>5233</v>
      </c>
      <c r="U224" s="9">
        <f t="shared" si="14"/>
        <v>4.5771756978653526</v>
      </c>
    </row>
    <row r="225" spans="19:21" x14ac:dyDescent="0.2">
      <c r="S225">
        <v>224</v>
      </c>
      <c r="T225" t="s">
        <v>5234</v>
      </c>
      <c r="U225" s="9">
        <f t="shared" si="14"/>
        <v>4.5977011494252871</v>
      </c>
    </row>
    <row r="226" spans="19:21" x14ac:dyDescent="0.2">
      <c r="S226">
        <v>225</v>
      </c>
      <c r="T226" t="s">
        <v>5235</v>
      </c>
      <c r="U226" s="9">
        <f t="shared" si="14"/>
        <v>4.6182266009852215</v>
      </c>
    </row>
    <row r="227" spans="19:21" x14ac:dyDescent="0.2">
      <c r="S227">
        <v>226</v>
      </c>
      <c r="T227" t="s">
        <v>5236</v>
      </c>
      <c r="U227" s="9">
        <f t="shared" si="14"/>
        <v>4.638752052545156</v>
      </c>
    </row>
    <row r="228" spans="19:21" x14ac:dyDescent="0.2">
      <c r="S228">
        <v>227</v>
      </c>
      <c r="T228" t="s">
        <v>5237</v>
      </c>
      <c r="U228" s="9">
        <f t="shared" si="14"/>
        <v>4.6592775041050905</v>
      </c>
    </row>
    <row r="229" spans="19:21" x14ac:dyDescent="0.2">
      <c r="S229">
        <v>228</v>
      </c>
      <c r="T229" t="s">
        <v>299</v>
      </c>
      <c r="U229" s="9">
        <f t="shared" si="14"/>
        <v>4.6798029556650249</v>
      </c>
    </row>
    <row r="230" spans="19:21" x14ac:dyDescent="0.2">
      <c r="S230">
        <v>229</v>
      </c>
      <c r="T230" t="s">
        <v>300</v>
      </c>
      <c r="U230" s="9">
        <f t="shared" si="14"/>
        <v>4.7003284072249585</v>
      </c>
    </row>
    <row r="231" spans="19:21" x14ac:dyDescent="0.2">
      <c r="S231">
        <v>230</v>
      </c>
      <c r="T231" t="s">
        <v>301</v>
      </c>
      <c r="U231" s="9">
        <f t="shared" si="14"/>
        <v>4.7208538587848929</v>
      </c>
    </row>
    <row r="232" spans="19:21" x14ac:dyDescent="0.2">
      <c r="S232">
        <v>231</v>
      </c>
      <c r="T232" t="s">
        <v>302</v>
      </c>
      <c r="U232" s="9">
        <f t="shared" si="14"/>
        <v>4.7413793103448274</v>
      </c>
    </row>
    <row r="233" spans="19:21" x14ac:dyDescent="0.2">
      <c r="S233">
        <v>232</v>
      </c>
      <c r="T233" t="s">
        <v>303</v>
      </c>
      <c r="U233" s="9">
        <f t="shared" si="14"/>
        <v>4.7619047619047619</v>
      </c>
    </row>
    <row r="234" spans="19:21" x14ac:dyDescent="0.2">
      <c r="S234">
        <v>233</v>
      </c>
      <c r="T234" t="s">
        <v>304</v>
      </c>
      <c r="U234" s="9">
        <f t="shared" si="14"/>
        <v>4.7824302134646963</v>
      </c>
    </row>
    <row r="235" spans="19:21" x14ac:dyDescent="0.2">
      <c r="S235">
        <v>234</v>
      </c>
      <c r="T235" t="s">
        <v>305</v>
      </c>
      <c r="U235" s="9">
        <f t="shared" si="14"/>
        <v>4.8029556650246299</v>
      </c>
    </row>
    <row r="236" spans="19:21" x14ac:dyDescent="0.2">
      <c r="S236">
        <v>235</v>
      </c>
      <c r="T236" t="s">
        <v>306</v>
      </c>
      <c r="U236" s="9">
        <f t="shared" si="14"/>
        <v>4.8234811165845644</v>
      </c>
    </row>
    <row r="237" spans="19:21" x14ac:dyDescent="0.2">
      <c r="S237">
        <v>236</v>
      </c>
      <c r="T237" t="s">
        <v>307</v>
      </c>
      <c r="U237" s="9">
        <f t="shared" si="14"/>
        <v>4.8440065681444997</v>
      </c>
    </row>
    <row r="238" spans="19:21" x14ac:dyDescent="0.2">
      <c r="S238">
        <v>237</v>
      </c>
      <c r="T238" t="s">
        <v>308</v>
      </c>
      <c r="U238" s="9">
        <f t="shared" si="14"/>
        <v>4.8645320197044342</v>
      </c>
    </row>
    <row r="239" spans="19:21" x14ac:dyDescent="0.2">
      <c r="S239">
        <v>238</v>
      </c>
      <c r="T239" t="s">
        <v>309</v>
      </c>
      <c r="U239" s="9">
        <f t="shared" si="14"/>
        <v>4.8850574712643677</v>
      </c>
    </row>
    <row r="240" spans="19:21" x14ac:dyDescent="0.2">
      <c r="S240">
        <v>239</v>
      </c>
      <c r="T240" t="s">
        <v>310</v>
      </c>
      <c r="U240" s="9">
        <f t="shared" si="14"/>
        <v>4.9055829228243022</v>
      </c>
    </row>
    <row r="241" spans="19:21" x14ac:dyDescent="0.2">
      <c r="S241">
        <v>240</v>
      </c>
      <c r="T241" t="s">
        <v>3130</v>
      </c>
      <c r="U241" s="9">
        <f t="shared" si="14"/>
        <v>4.9261083743842367</v>
      </c>
    </row>
    <row r="242" spans="19:21" x14ac:dyDescent="0.2">
      <c r="S242">
        <v>241</v>
      </c>
      <c r="T242" t="s">
        <v>3131</v>
      </c>
      <c r="U242" s="9">
        <f t="shared" si="14"/>
        <v>4.9466338259441711</v>
      </c>
    </row>
    <row r="243" spans="19:21" x14ac:dyDescent="0.2">
      <c r="S243">
        <v>242</v>
      </c>
      <c r="T243" t="s">
        <v>3132</v>
      </c>
      <c r="U243" s="9">
        <f t="shared" si="14"/>
        <v>4.9671592775041056</v>
      </c>
    </row>
    <row r="244" spans="19:21" x14ac:dyDescent="0.2">
      <c r="S244">
        <v>243</v>
      </c>
      <c r="T244" t="s">
        <v>3133</v>
      </c>
      <c r="U244" s="9">
        <f t="shared" si="14"/>
        <v>4.9876847290640391</v>
      </c>
    </row>
    <row r="245" spans="19:21" x14ac:dyDescent="0.2">
      <c r="S245">
        <v>244</v>
      </c>
      <c r="T245" t="s">
        <v>3134</v>
      </c>
      <c r="U245" s="9">
        <f t="shared" si="14"/>
        <v>5.0082101806239736</v>
      </c>
    </row>
    <row r="246" spans="19:21" x14ac:dyDescent="0.2">
      <c r="S246">
        <v>245</v>
      </c>
      <c r="T246" t="s">
        <v>3135</v>
      </c>
      <c r="U246" s="9">
        <f t="shared" si="14"/>
        <v>5.0287356321839081</v>
      </c>
    </row>
    <row r="247" spans="19:21" x14ac:dyDescent="0.2">
      <c r="S247">
        <v>246</v>
      </c>
      <c r="T247" t="s">
        <v>3136</v>
      </c>
      <c r="U247" s="9">
        <f t="shared" si="14"/>
        <v>5.0492610837438425</v>
      </c>
    </row>
    <row r="248" spans="19:21" x14ac:dyDescent="0.2">
      <c r="S248">
        <v>247</v>
      </c>
      <c r="T248" t="s">
        <v>3137</v>
      </c>
      <c r="U248" s="9">
        <f t="shared" si="14"/>
        <v>5.069786535303777</v>
      </c>
    </row>
    <row r="249" spans="19:21" x14ac:dyDescent="0.2">
      <c r="S249">
        <v>248</v>
      </c>
      <c r="T249" t="s">
        <v>3138</v>
      </c>
      <c r="U249" s="9">
        <f t="shared" si="14"/>
        <v>5.0903119868637114</v>
      </c>
    </row>
    <row r="250" spans="19:21" x14ac:dyDescent="0.2">
      <c r="S250">
        <v>249</v>
      </c>
      <c r="T250" t="s">
        <v>3139</v>
      </c>
      <c r="U250" s="9">
        <f t="shared" si="14"/>
        <v>5.110837438423645</v>
      </c>
    </row>
    <row r="251" spans="19:21" x14ac:dyDescent="0.2">
      <c r="S251">
        <v>250</v>
      </c>
      <c r="T251" t="s">
        <v>3140</v>
      </c>
      <c r="U251" s="9">
        <f t="shared" si="14"/>
        <v>5.1313628899835795</v>
      </c>
    </row>
    <row r="252" spans="19:21" x14ac:dyDescent="0.2">
      <c r="S252">
        <v>251</v>
      </c>
      <c r="T252" t="s">
        <v>3141</v>
      </c>
      <c r="U252" s="9">
        <f t="shared" si="14"/>
        <v>5.1518883415435139</v>
      </c>
    </row>
    <row r="253" spans="19:21" x14ac:dyDescent="0.2">
      <c r="S253">
        <v>252</v>
      </c>
      <c r="T253" t="s">
        <v>3142</v>
      </c>
      <c r="U253" s="9">
        <f t="shared" si="14"/>
        <v>5.1724137931034484</v>
      </c>
    </row>
    <row r="254" spans="19:21" x14ac:dyDescent="0.2">
      <c r="S254">
        <v>253</v>
      </c>
      <c r="T254" t="s">
        <v>3143</v>
      </c>
      <c r="U254" s="9">
        <f t="shared" si="14"/>
        <v>5.1929392446633829</v>
      </c>
    </row>
    <row r="255" spans="19:21" x14ac:dyDescent="0.2">
      <c r="S255">
        <v>254</v>
      </c>
      <c r="T255" t="s">
        <v>3144</v>
      </c>
      <c r="U255" s="9">
        <f t="shared" si="14"/>
        <v>5.2134646962233164</v>
      </c>
    </row>
    <row r="256" spans="19:21" x14ac:dyDescent="0.2">
      <c r="S256">
        <v>255</v>
      </c>
      <c r="T256" t="s">
        <v>3145</v>
      </c>
      <c r="U256" s="9">
        <f t="shared" si="14"/>
        <v>5.2339901477832509</v>
      </c>
    </row>
    <row r="257" spans="19:21" x14ac:dyDescent="0.2">
      <c r="S257">
        <v>256</v>
      </c>
      <c r="T257" t="s">
        <v>3146</v>
      </c>
      <c r="U257" s="9">
        <f t="shared" si="14"/>
        <v>5.2545155993431854</v>
      </c>
    </row>
    <row r="258" spans="19:21" x14ac:dyDescent="0.2">
      <c r="S258">
        <v>257</v>
      </c>
      <c r="T258" t="s">
        <v>3147</v>
      </c>
      <c r="U258" s="9">
        <f t="shared" si="14"/>
        <v>5.2750410509031198</v>
      </c>
    </row>
    <row r="259" spans="19:21" x14ac:dyDescent="0.2">
      <c r="S259">
        <v>258</v>
      </c>
      <c r="T259" t="s">
        <v>3148</v>
      </c>
      <c r="U259" s="9">
        <f t="shared" ref="U259:U322" si="15">(S259/4872)*100</f>
        <v>5.2955665024630543</v>
      </c>
    </row>
    <row r="260" spans="19:21" x14ac:dyDescent="0.2">
      <c r="S260">
        <v>259</v>
      </c>
      <c r="T260" t="s">
        <v>3149</v>
      </c>
      <c r="U260" s="9">
        <f t="shared" si="15"/>
        <v>5.3160919540229878</v>
      </c>
    </row>
    <row r="261" spans="19:21" x14ac:dyDescent="0.2">
      <c r="S261">
        <v>260</v>
      </c>
      <c r="T261" t="s">
        <v>3150</v>
      </c>
      <c r="U261" s="9">
        <f t="shared" si="15"/>
        <v>5.3366174055829223</v>
      </c>
    </row>
    <row r="262" spans="19:21" x14ac:dyDescent="0.2">
      <c r="S262">
        <v>261</v>
      </c>
      <c r="T262" t="s">
        <v>3151</v>
      </c>
      <c r="U262" s="9">
        <f t="shared" si="15"/>
        <v>5.3571428571428568</v>
      </c>
    </row>
    <row r="263" spans="19:21" x14ac:dyDescent="0.2">
      <c r="S263">
        <v>262</v>
      </c>
      <c r="T263" t="s">
        <v>3152</v>
      </c>
      <c r="U263" s="9">
        <f t="shared" si="15"/>
        <v>5.3776683087027912</v>
      </c>
    </row>
    <row r="264" spans="19:21" x14ac:dyDescent="0.2">
      <c r="S264">
        <v>263</v>
      </c>
      <c r="T264" t="s">
        <v>3153</v>
      </c>
      <c r="U264" s="9">
        <f t="shared" si="15"/>
        <v>5.3981937602627266</v>
      </c>
    </row>
    <row r="265" spans="19:21" x14ac:dyDescent="0.2">
      <c r="S265">
        <v>264</v>
      </c>
      <c r="T265" t="s">
        <v>3154</v>
      </c>
      <c r="U265" s="9">
        <f t="shared" si="15"/>
        <v>5.4187192118226601</v>
      </c>
    </row>
    <row r="266" spans="19:21" x14ac:dyDescent="0.2">
      <c r="S266">
        <v>265</v>
      </c>
      <c r="T266" t="s">
        <v>3155</v>
      </c>
      <c r="U266" s="9">
        <f t="shared" si="15"/>
        <v>5.4392446633825946</v>
      </c>
    </row>
    <row r="267" spans="19:21" x14ac:dyDescent="0.2">
      <c r="S267">
        <v>266</v>
      </c>
      <c r="T267" t="s">
        <v>3156</v>
      </c>
      <c r="U267" s="9">
        <f t="shared" si="15"/>
        <v>5.4597701149425291</v>
      </c>
    </row>
    <row r="268" spans="19:21" x14ac:dyDescent="0.2">
      <c r="S268">
        <v>267</v>
      </c>
      <c r="T268" t="s">
        <v>3157</v>
      </c>
      <c r="U268" s="9">
        <f t="shared" si="15"/>
        <v>5.4802955665024635</v>
      </c>
    </row>
    <row r="269" spans="19:21" x14ac:dyDescent="0.2">
      <c r="S269">
        <v>268</v>
      </c>
      <c r="T269" t="s">
        <v>3158</v>
      </c>
      <c r="U269" s="9">
        <f t="shared" si="15"/>
        <v>5.500821018062398</v>
      </c>
    </row>
    <row r="270" spans="19:21" x14ac:dyDescent="0.2">
      <c r="S270">
        <v>269</v>
      </c>
      <c r="T270" t="s">
        <v>3159</v>
      </c>
      <c r="U270" s="9">
        <f t="shared" si="15"/>
        <v>5.5213464696223316</v>
      </c>
    </row>
    <row r="271" spans="19:21" x14ac:dyDescent="0.2">
      <c r="S271">
        <v>270</v>
      </c>
      <c r="T271" t="s">
        <v>3160</v>
      </c>
      <c r="U271" s="9">
        <f t="shared" si="15"/>
        <v>5.541871921182266</v>
      </c>
    </row>
    <row r="272" spans="19:21" x14ac:dyDescent="0.2">
      <c r="S272">
        <v>271</v>
      </c>
      <c r="T272" t="s">
        <v>3161</v>
      </c>
      <c r="U272" s="9">
        <f t="shared" si="15"/>
        <v>5.5623973727422005</v>
      </c>
    </row>
    <row r="273" spans="19:21" x14ac:dyDescent="0.2">
      <c r="S273">
        <v>272</v>
      </c>
      <c r="T273" t="s">
        <v>3162</v>
      </c>
      <c r="U273" s="9">
        <f t="shared" si="15"/>
        <v>5.5829228243021349</v>
      </c>
    </row>
    <row r="274" spans="19:21" x14ac:dyDescent="0.2">
      <c r="S274">
        <v>273</v>
      </c>
      <c r="T274" t="s">
        <v>3163</v>
      </c>
      <c r="U274" s="9">
        <f t="shared" si="15"/>
        <v>5.6034482758620694</v>
      </c>
    </row>
    <row r="275" spans="19:21" x14ac:dyDescent="0.2">
      <c r="S275">
        <v>274</v>
      </c>
      <c r="T275" t="s">
        <v>3164</v>
      </c>
      <c r="U275" s="9">
        <f t="shared" si="15"/>
        <v>5.623973727422003</v>
      </c>
    </row>
    <row r="276" spans="19:21" x14ac:dyDescent="0.2">
      <c r="S276">
        <v>275</v>
      </c>
      <c r="T276" t="s">
        <v>3165</v>
      </c>
      <c r="U276" s="9">
        <f t="shared" si="15"/>
        <v>5.6444991789819374</v>
      </c>
    </row>
    <row r="277" spans="19:21" x14ac:dyDescent="0.2">
      <c r="S277">
        <v>276</v>
      </c>
      <c r="T277" t="s">
        <v>3166</v>
      </c>
      <c r="U277" s="9">
        <f t="shared" si="15"/>
        <v>5.6650246305418719</v>
      </c>
    </row>
    <row r="278" spans="19:21" x14ac:dyDescent="0.2">
      <c r="S278">
        <v>277</v>
      </c>
      <c r="T278" t="s">
        <v>3167</v>
      </c>
      <c r="U278" s="9">
        <f t="shared" si="15"/>
        <v>5.6855500821018063</v>
      </c>
    </row>
    <row r="279" spans="19:21" x14ac:dyDescent="0.2">
      <c r="S279">
        <v>278</v>
      </c>
      <c r="T279" t="s">
        <v>3168</v>
      </c>
      <c r="U279" s="9">
        <f t="shared" si="15"/>
        <v>5.7060755336617408</v>
      </c>
    </row>
    <row r="280" spans="19:21" x14ac:dyDescent="0.2">
      <c r="S280">
        <v>279</v>
      </c>
      <c r="T280" t="s">
        <v>3169</v>
      </c>
      <c r="U280" s="9">
        <f t="shared" si="15"/>
        <v>5.7266009852216744</v>
      </c>
    </row>
    <row r="281" spans="19:21" x14ac:dyDescent="0.2">
      <c r="S281">
        <v>280</v>
      </c>
      <c r="T281" t="s">
        <v>3170</v>
      </c>
      <c r="U281" s="9">
        <f t="shared" si="15"/>
        <v>5.7471264367816088</v>
      </c>
    </row>
    <row r="282" spans="19:21" x14ac:dyDescent="0.2">
      <c r="S282">
        <v>281</v>
      </c>
      <c r="T282" t="s">
        <v>3171</v>
      </c>
      <c r="U282" s="9">
        <f t="shared" si="15"/>
        <v>5.7676518883415433</v>
      </c>
    </row>
    <row r="283" spans="19:21" x14ac:dyDescent="0.2">
      <c r="S283">
        <v>282</v>
      </c>
      <c r="T283" t="s">
        <v>3172</v>
      </c>
      <c r="U283" s="9">
        <f t="shared" si="15"/>
        <v>5.7881773399014778</v>
      </c>
    </row>
    <row r="284" spans="19:21" x14ac:dyDescent="0.2">
      <c r="S284">
        <v>283</v>
      </c>
      <c r="T284" t="s">
        <v>3173</v>
      </c>
      <c r="U284" s="9">
        <f t="shared" si="15"/>
        <v>5.8087027914614122</v>
      </c>
    </row>
    <row r="285" spans="19:21" x14ac:dyDescent="0.2">
      <c r="S285">
        <v>284</v>
      </c>
      <c r="T285" t="s">
        <v>3174</v>
      </c>
      <c r="U285" s="9">
        <f t="shared" si="15"/>
        <v>5.8292282430213467</v>
      </c>
    </row>
    <row r="286" spans="19:21" x14ac:dyDescent="0.2">
      <c r="S286">
        <v>285</v>
      </c>
      <c r="T286" t="s">
        <v>3175</v>
      </c>
      <c r="U286" s="9">
        <f t="shared" si="15"/>
        <v>5.8497536945812803</v>
      </c>
    </row>
    <row r="287" spans="19:21" x14ac:dyDescent="0.2">
      <c r="S287">
        <v>286</v>
      </c>
      <c r="T287" t="s">
        <v>3176</v>
      </c>
      <c r="U287" s="9">
        <f t="shared" si="15"/>
        <v>5.8702791461412147</v>
      </c>
    </row>
    <row r="288" spans="19:21" x14ac:dyDescent="0.2">
      <c r="S288">
        <v>287</v>
      </c>
      <c r="T288" t="s">
        <v>3177</v>
      </c>
      <c r="U288" s="9">
        <f t="shared" si="15"/>
        <v>5.8908045977011492</v>
      </c>
    </row>
    <row r="289" spans="19:21" x14ac:dyDescent="0.2">
      <c r="S289">
        <v>288</v>
      </c>
      <c r="T289" t="s">
        <v>3178</v>
      </c>
      <c r="U289" s="9">
        <f t="shared" si="15"/>
        <v>5.9113300492610836</v>
      </c>
    </row>
    <row r="290" spans="19:21" x14ac:dyDescent="0.2">
      <c r="S290">
        <v>289</v>
      </c>
      <c r="T290" t="s">
        <v>3179</v>
      </c>
      <c r="U290" s="9">
        <f t="shared" si="15"/>
        <v>5.9318555008210181</v>
      </c>
    </row>
    <row r="291" spans="19:21" x14ac:dyDescent="0.2">
      <c r="S291">
        <v>290</v>
      </c>
      <c r="T291" t="s">
        <v>3180</v>
      </c>
      <c r="U291" s="9">
        <f t="shared" si="15"/>
        <v>5.9523809523809517</v>
      </c>
    </row>
    <row r="292" spans="19:21" x14ac:dyDescent="0.2">
      <c r="S292">
        <v>291</v>
      </c>
      <c r="T292" t="s">
        <v>3181</v>
      </c>
      <c r="U292" s="9">
        <f t="shared" si="15"/>
        <v>5.972906403940887</v>
      </c>
    </row>
    <row r="293" spans="19:21" x14ac:dyDescent="0.2">
      <c r="S293">
        <v>292</v>
      </c>
      <c r="T293" t="s">
        <v>3182</v>
      </c>
      <c r="U293" s="9">
        <f t="shared" si="15"/>
        <v>5.9934318555008215</v>
      </c>
    </row>
    <row r="294" spans="19:21" x14ac:dyDescent="0.2">
      <c r="S294">
        <v>293</v>
      </c>
      <c r="T294" t="s">
        <v>3183</v>
      </c>
      <c r="U294" s="9">
        <f t="shared" si="15"/>
        <v>6.0139573070607559</v>
      </c>
    </row>
    <row r="295" spans="19:21" x14ac:dyDescent="0.2">
      <c r="S295">
        <v>294</v>
      </c>
      <c r="T295" t="s">
        <v>3184</v>
      </c>
      <c r="U295" s="9">
        <f t="shared" si="15"/>
        <v>6.0344827586206895</v>
      </c>
    </row>
    <row r="296" spans="19:21" x14ac:dyDescent="0.2">
      <c r="S296">
        <v>295</v>
      </c>
      <c r="T296" t="s">
        <v>3185</v>
      </c>
      <c r="U296" s="9">
        <f t="shared" si="15"/>
        <v>6.055008210180624</v>
      </c>
    </row>
    <row r="297" spans="19:21" x14ac:dyDescent="0.2">
      <c r="S297">
        <v>296</v>
      </c>
      <c r="T297" t="s">
        <v>336</v>
      </c>
      <c r="U297" s="9">
        <f t="shared" si="15"/>
        <v>6.0755336617405584</v>
      </c>
    </row>
    <row r="298" spans="19:21" x14ac:dyDescent="0.2">
      <c r="S298">
        <v>297</v>
      </c>
      <c r="T298" t="s">
        <v>337</v>
      </c>
      <c r="U298" s="9">
        <f t="shared" si="15"/>
        <v>6.0960591133004929</v>
      </c>
    </row>
    <row r="299" spans="19:21" x14ac:dyDescent="0.2">
      <c r="S299">
        <v>298</v>
      </c>
      <c r="T299" t="s">
        <v>338</v>
      </c>
      <c r="U299" s="9">
        <f t="shared" si="15"/>
        <v>6.1165845648604273</v>
      </c>
    </row>
    <row r="300" spans="19:21" x14ac:dyDescent="0.2">
      <c r="S300">
        <v>299</v>
      </c>
      <c r="T300" t="s">
        <v>339</v>
      </c>
      <c r="U300" s="9">
        <f t="shared" si="15"/>
        <v>6.1371100164203618</v>
      </c>
    </row>
    <row r="301" spans="19:21" x14ac:dyDescent="0.2">
      <c r="S301">
        <v>300</v>
      </c>
      <c r="T301" t="s">
        <v>340</v>
      </c>
      <c r="U301" s="9">
        <f t="shared" si="15"/>
        <v>6.1576354679802954</v>
      </c>
    </row>
    <row r="302" spans="19:21" x14ac:dyDescent="0.2">
      <c r="S302">
        <v>301</v>
      </c>
      <c r="T302" t="s">
        <v>341</v>
      </c>
      <c r="U302" s="9">
        <f t="shared" si="15"/>
        <v>6.1781609195402298</v>
      </c>
    </row>
    <row r="303" spans="19:21" x14ac:dyDescent="0.2">
      <c r="S303">
        <v>302</v>
      </c>
      <c r="T303" t="s">
        <v>342</v>
      </c>
      <c r="U303" s="9">
        <f t="shared" si="15"/>
        <v>6.1986863711001643</v>
      </c>
    </row>
    <row r="304" spans="19:21" x14ac:dyDescent="0.2">
      <c r="S304">
        <v>303</v>
      </c>
      <c r="T304" t="s">
        <v>343</v>
      </c>
      <c r="U304" s="9">
        <f t="shared" si="15"/>
        <v>6.2192118226600988</v>
      </c>
    </row>
    <row r="305" spans="19:21" x14ac:dyDescent="0.2">
      <c r="S305">
        <v>304</v>
      </c>
      <c r="T305" t="s">
        <v>344</v>
      </c>
      <c r="U305" s="9">
        <f t="shared" si="15"/>
        <v>6.2397372742200332</v>
      </c>
    </row>
    <row r="306" spans="19:21" x14ac:dyDescent="0.2">
      <c r="S306">
        <v>305</v>
      </c>
      <c r="T306" t="s">
        <v>345</v>
      </c>
      <c r="U306" s="9">
        <f t="shared" si="15"/>
        <v>6.2602627257799677</v>
      </c>
    </row>
    <row r="307" spans="19:21" x14ac:dyDescent="0.2">
      <c r="S307">
        <v>306</v>
      </c>
      <c r="T307" t="s">
        <v>346</v>
      </c>
      <c r="U307" s="9">
        <f t="shared" si="15"/>
        <v>6.2807881773399021</v>
      </c>
    </row>
    <row r="308" spans="19:21" x14ac:dyDescent="0.2">
      <c r="S308">
        <v>307</v>
      </c>
      <c r="T308" t="s">
        <v>347</v>
      </c>
      <c r="U308" s="9">
        <f t="shared" si="15"/>
        <v>6.3013136288998366</v>
      </c>
    </row>
    <row r="309" spans="19:21" x14ac:dyDescent="0.2">
      <c r="S309">
        <v>308</v>
      </c>
      <c r="T309" t="s">
        <v>348</v>
      </c>
      <c r="U309" s="9">
        <f t="shared" si="15"/>
        <v>6.3218390804597711</v>
      </c>
    </row>
    <row r="310" spans="19:21" x14ac:dyDescent="0.2">
      <c r="S310">
        <v>309</v>
      </c>
      <c r="T310" t="s">
        <v>349</v>
      </c>
      <c r="U310" s="9">
        <f t="shared" si="15"/>
        <v>6.3423645320197046</v>
      </c>
    </row>
    <row r="311" spans="19:21" x14ac:dyDescent="0.2">
      <c r="S311">
        <v>310</v>
      </c>
      <c r="T311" t="s">
        <v>350</v>
      </c>
      <c r="U311" s="9">
        <f t="shared" si="15"/>
        <v>6.3628899835796391</v>
      </c>
    </row>
    <row r="312" spans="19:21" x14ac:dyDescent="0.2">
      <c r="S312">
        <v>311</v>
      </c>
      <c r="T312" t="s">
        <v>351</v>
      </c>
      <c r="U312" s="9">
        <f t="shared" si="15"/>
        <v>6.3834154351395735</v>
      </c>
    </row>
    <row r="313" spans="19:21" x14ac:dyDescent="0.2">
      <c r="S313">
        <v>312</v>
      </c>
      <c r="T313" t="s">
        <v>352</v>
      </c>
      <c r="U313" s="9">
        <f t="shared" si="15"/>
        <v>6.403940886699508</v>
      </c>
    </row>
    <row r="314" spans="19:21" x14ac:dyDescent="0.2">
      <c r="S314">
        <v>313</v>
      </c>
      <c r="T314" t="s">
        <v>353</v>
      </c>
      <c r="U314" s="9">
        <f t="shared" si="15"/>
        <v>6.4244663382594425</v>
      </c>
    </row>
    <row r="315" spans="19:21" x14ac:dyDescent="0.2">
      <c r="S315">
        <v>314</v>
      </c>
      <c r="T315" t="s">
        <v>354</v>
      </c>
      <c r="U315" s="9">
        <f t="shared" si="15"/>
        <v>6.444991789819376</v>
      </c>
    </row>
    <row r="316" spans="19:21" x14ac:dyDescent="0.2">
      <c r="S316">
        <v>315</v>
      </c>
      <c r="T316" t="s">
        <v>355</v>
      </c>
      <c r="U316" s="9">
        <f t="shared" si="15"/>
        <v>6.4655172413793105</v>
      </c>
    </row>
    <row r="317" spans="19:21" x14ac:dyDescent="0.2">
      <c r="S317">
        <v>316</v>
      </c>
      <c r="T317" t="s">
        <v>356</v>
      </c>
      <c r="U317" s="9">
        <f t="shared" si="15"/>
        <v>6.486042692939245</v>
      </c>
    </row>
    <row r="318" spans="19:21" x14ac:dyDescent="0.2">
      <c r="S318">
        <v>317</v>
      </c>
      <c r="T318" t="s">
        <v>357</v>
      </c>
      <c r="U318" s="9">
        <f t="shared" si="15"/>
        <v>6.5065681444991794</v>
      </c>
    </row>
    <row r="319" spans="19:21" x14ac:dyDescent="0.2">
      <c r="S319">
        <v>318</v>
      </c>
      <c r="T319" t="s">
        <v>358</v>
      </c>
      <c r="U319" s="9">
        <f t="shared" si="15"/>
        <v>6.5270935960591139</v>
      </c>
    </row>
    <row r="320" spans="19:21" x14ac:dyDescent="0.2">
      <c r="S320">
        <v>319</v>
      </c>
      <c r="T320" t="s">
        <v>359</v>
      </c>
      <c r="U320" s="9">
        <f t="shared" si="15"/>
        <v>6.5476190476190483</v>
      </c>
    </row>
    <row r="321" spans="19:21" x14ac:dyDescent="0.2">
      <c r="S321">
        <v>320</v>
      </c>
      <c r="T321" t="s">
        <v>360</v>
      </c>
      <c r="U321" s="9">
        <f t="shared" si="15"/>
        <v>6.5681444991789819</v>
      </c>
    </row>
    <row r="322" spans="19:21" x14ac:dyDescent="0.2">
      <c r="S322">
        <v>321</v>
      </c>
      <c r="T322" t="s">
        <v>361</v>
      </c>
      <c r="U322" s="9">
        <f t="shared" si="15"/>
        <v>6.5886699507389164</v>
      </c>
    </row>
    <row r="323" spans="19:21" x14ac:dyDescent="0.2">
      <c r="S323">
        <v>322</v>
      </c>
      <c r="T323" t="s">
        <v>362</v>
      </c>
      <c r="U323" s="9">
        <f t="shared" ref="U323:U386" si="16">(S323/4872)*100</f>
        <v>6.6091954022988508</v>
      </c>
    </row>
    <row r="324" spans="19:21" x14ac:dyDescent="0.2">
      <c r="S324">
        <v>323</v>
      </c>
      <c r="T324" t="s">
        <v>363</v>
      </c>
      <c r="U324" s="9">
        <f t="shared" si="16"/>
        <v>6.6297208538587853</v>
      </c>
    </row>
    <row r="325" spans="19:21" x14ac:dyDescent="0.2">
      <c r="S325">
        <v>324</v>
      </c>
      <c r="T325" t="s">
        <v>364</v>
      </c>
      <c r="U325" s="9">
        <f t="shared" si="16"/>
        <v>6.6502463054187197</v>
      </c>
    </row>
    <row r="326" spans="19:21" x14ac:dyDescent="0.2">
      <c r="S326">
        <v>325</v>
      </c>
      <c r="T326" t="s">
        <v>365</v>
      </c>
      <c r="U326" s="9">
        <f t="shared" si="16"/>
        <v>6.6707717569786533</v>
      </c>
    </row>
    <row r="327" spans="19:21" x14ac:dyDescent="0.2">
      <c r="S327">
        <v>326</v>
      </c>
      <c r="T327" t="s">
        <v>366</v>
      </c>
      <c r="U327" s="9">
        <f t="shared" si="16"/>
        <v>6.6912972085385878</v>
      </c>
    </row>
    <row r="328" spans="19:21" x14ac:dyDescent="0.2">
      <c r="S328">
        <v>327</v>
      </c>
      <c r="T328" t="s">
        <v>367</v>
      </c>
      <c r="U328" s="9">
        <f t="shared" si="16"/>
        <v>6.7118226600985222</v>
      </c>
    </row>
    <row r="329" spans="19:21" x14ac:dyDescent="0.2">
      <c r="S329">
        <v>328</v>
      </c>
      <c r="T329" t="s">
        <v>368</v>
      </c>
      <c r="U329" s="9">
        <f t="shared" si="16"/>
        <v>6.7323481116584567</v>
      </c>
    </row>
    <row r="330" spans="19:21" x14ac:dyDescent="0.2">
      <c r="S330">
        <v>329</v>
      </c>
      <c r="T330" t="s">
        <v>369</v>
      </c>
      <c r="U330" s="9">
        <f t="shared" si="16"/>
        <v>6.7528735632183912</v>
      </c>
    </row>
    <row r="331" spans="19:21" x14ac:dyDescent="0.2">
      <c r="S331">
        <v>330</v>
      </c>
      <c r="T331" t="s">
        <v>370</v>
      </c>
      <c r="U331" s="9">
        <f t="shared" si="16"/>
        <v>6.7733990147783256</v>
      </c>
    </row>
    <row r="332" spans="19:21" x14ac:dyDescent="0.2">
      <c r="S332">
        <v>331</v>
      </c>
      <c r="T332" t="s">
        <v>371</v>
      </c>
      <c r="U332" s="9">
        <f t="shared" si="16"/>
        <v>6.7939244663382592</v>
      </c>
    </row>
    <row r="333" spans="19:21" x14ac:dyDescent="0.2">
      <c r="S333">
        <v>332</v>
      </c>
      <c r="T333" t="s">
        <v>372</v>
      </c>
      <c r="U333" s="9">
        <f t="shared" si="16"/>
        <v>6.8144499178981937</v>
      </c>
    </row>
    <row r="334" spans="19:21" x14ac:dyDescent="0.2">
      <c r="S334">
        <v>333</v>
      </c>
      <c r="T334" t="s">
        <v>373</v>
      </c>
      <c r="U334" s="9">
        <f t="shared" si="16"/>
        <v>6.8349753694581281</v>
      </c>
    </row>
    <row r="335" spans="19:21" x14ac:dyDescent="0.2">
      <c r="S335">
        <v>334</v>
      </c>
      <c r="T335" t="s">
        <v>374</v>
      </c>
      <c r="U335" s="9">
        <f t="shared" si="16"/>
        <v>6.8555008210180626</v>
      </c>
    </row>
    <row r="336" spans="19:21" x14ac:dyDescent="0.2">
      <c r="S336">
        <v>335</v>
      </c>
      <c r="T336" t="s">
        <v>375</v>
      </c>
      <c r="U336" s="9">
        <f t="shared" si="16"/>
        <v>6.876026272577997</v>
      </c>
    </row>
    <row r="337" spans="19:21" x14ac:dyDescent="0.2">
      <c r="S337">
        <v>336</v>
      </c>
      <c r="T337" t="s">
        <v>376</v>
      </c>
      <c r="U337" s="9">
        <f t="shared" si="16"/>
        <v>6.8965517241379306</v>
      </c>
    </row>
    <row r="338" spans="19:21" x14ac:dyDescent="0.2">
      <c r="S338">
        <v>337</v>
      </c>
      <c r="T338" t="s">
        <v>377</v>
      </c>
      <c r="U338" s="9">
        <f t="shared" si="16"/>
        <v>6.9170771756978651</v>
      </c>
    </row>
    <row r="339" spans="19:21" x14ac:dyDescent="0.2">
      <c r="S339">
        <v>338</v>
      </c>
      <c r="T339" t="s">
        <v>378</v>
      </c>
      <c r="U339" s="9">
        <f t="shared" si="16"/>
        <v>6.9376026272577995</v>
      </c>
    </row>
    <row r="340" spans="19:21" x14ac:dyDescent="0.2">
      <c r="S340">
        <v>339</v>
      </c>
      <c r="T340" t="s">
        <v>379</v>
      </c>
      <c r="U340" s="9">
        <f t="shared" si="16"/>
        <v>6.958128078817734</v>
      </c>
    </row>
    <row r="341" spans="19:21" x14ac:dyDescent="0.2">
      <c r="S341">
        <v>340</v>
      </c>
      <c r="T341" t="s">
        <v>380</v>
      </c>
      <c r="U341" s="9">
        <f t="shared" si="16"/>
        <v>6.9786535303776684</v>
      </c>
    </row>
    <row r="342" spans="19:21" x14ac:dyDescent="0.2">
      <c r="S342">
        <v>341</v>
      </c>
      <c r="T342" t="s">
        <v>381</v>
      </c>
      <c r="U342" s="9">
        <f t="shared" si="16"/>
        <v>6.999178981937602</v>
      </c>
    </row>
    <row r="343" spans="19:21" x14ac:dyDescent="0.2">
      <c r="S343">
        <v>342</v>
      </c>
      <c r="T343" t="s">
        <v>382</v>
      </c>
      <c r="U343" s="9">
        <f t="shared" si="16"/>
        <v>7.0197044334975365</v>
      </c>
    </row>
    <row r="344" spans="19:21" x14ac:dyDescent="0.2">
      <c r="S344">
        <v>343</v>
      </c>
      <c r="T344" t="s">
        <v>383</v>
      </c>
      <c r="U344" s="9">
        <f t="shared" si="16"/>
        <v>7.0402298850574709</v>
      </c>
    </row>
    <row r="345" spans="19:21" x14ac:dyDescent="0.2">
      <c r="S345">
        <v>344</v>
      </c>
      <c r="T345" t="s">
        <v>384</v>
      </c>
      <c r="U345" s="9">
        <f t="shared" si="16"/>
        <v>7.0607553366174054</v>
      </c>
    </row>
    <row r="346" spans="19:21" x14ac:dyDescent="0.2">
      <c r="S346">
        <v>345</v>
      </c>
      <c r="T346" t="s">
        <v>385</v>
      </c>
      <c r="U346" s="9">
        <f t="shared" si="16"/>
        <v>7.0812807881773399</v>
      </c>
    </row>
    <row r="347" spans="19:21" x14ac:dyDescent="0.2">
      <c r="S347">
        <v>346</v>
      </c>
      <c r="T347" t="s">
        <v>386</v>
      </c>
      <c r="U347" s="9">
        <f t="shared" si="16"/>
        <v>7.1018062397372734</v>
      </c>
    </row>
    <row r="348" spans="19:21" x14ac:dyDescent="0.2">
      <c r="S348">
        <v>347</v>
      </c>
      <c r="T348" t="s">
        <v>387</v>
      </c>
      <c r="U348" s="9">
        <f t="shared" si="16"/>
        <v>7.1223316912972079</v>
      </c>
    </row>
    <row r="349" spans="19:21" x14ac:dyDescent="0.2">
      <c r="S349">
        <v>348</v>
      </c>
      <c r="T349" t="s">
        <v>388</v>
      </c>
      <c r="U349" s="9">
        <f t="shared" si="16"/>
        <v>7.1428571428571423</v>
      </c>
    </row>
    <row r="350" spans="19:21" x14ac:dyDescent="0.2">
      <c r="S350">
        <v>349</v>
      </c>
      <c r="T350" t="s">
        <v>389</v>
      </c>
      <c r="U350" s="9">
        <f t="shared" si="16"/>
        <v>7.1633825944170768</v>
      </c>
    </row>
    <row r="351" spans="19:21" x14ac:dyDescent="0.2">
      <c r="S351">
        <v>350</v>
      </c>
      <c r="T351" t="s">
        <v>390</v>
      </c>
      <c r="U351" s="9">
        <f t="shared" si="16"/>
        <v>7.1839080459770113</v>
      </c>
    </row>
    <row r="352" spans="19:21" x14ac:dyDescent="0.2">
      <c r="S352">
        <v>351</v>
      </c>
      <c r="T352" t="s">
        <v>391</v>
      </c>
      <c r="U352" s="9">
        <f t="shared" si="16"/>
        <v>7.2044334975369457</v>
      </c>
    </row>
    <row r="353" spans="19:21" x14ac:dyDescent="0.2">
      <c r="S353">
        <v>352</v>
      </c>
      <c r="T353" t="s">
        <v>392</v>
      </c>
      <c r="U353" s="9">
        <f t="shared" si="16"/>
        <v>7.2249589490968793</v>
      </c>
    </row>
    <row r="354" spans="19:21" x14ac:dyDescent="0.2">
      <c r="S354">
        <v>353</v>
      </c>
      <c r="T354" t="s">
        <v>393</v>
      </c>
      <c r="U354" s="9">
        <f t="shared" si="16"/>
        <v>7.2454844006568138</v>
      </c>
    </row>
    <row r="355" spans="19:21" x14ac:dyDescent="0.2">
      <c r="S355">
        <v>354</v>
      </c>
      <c r="T355" t="s">
        <v>394</v>
      </c>
      <c r="U355" s="9">
        <f t="shared" si="16"/>
        <v>7.2660098522167482</v>
      </c>
    </row>
    <row r="356" spans="19:21" x14ac:dyDescent="0.2">
      <c r="S356">
        <v>355</v>
      </c>
      <c r="T356" t="s">
        <v>395</v>
      </c>
      <c r="U356" s="9">
        <f t="shared" si="16"/>
        <v>7.2865353037766827</v>
      </c>
    </row>
    <row r="357" spans="19:21" x14ac:dyDescent="0.2">
      <c r="S357">
        <v>356</v>
      </c>
      <c r="T357" t="s">
        <v>3211</v>
      </c>
      <c r="U357" s="9">
        <f t="shared" si="16"/>
        <v>7.3070607553366171</v>
      </c>
    </row>
    <row r="358" spans="19:21" x14ac:dyDescent="0.2">
      <c r="S358">
        <v>357</v>
      </c>
      <c r="T358" t="s">
        <v>3212</v>
      </c>
      <c r="U358" s="9">
        <f t="shared" si="16"/>
        <v>7.3275862068965507</v>
      </c>
    </row>
    <row r="359" spans="19:21" x14ac:dyDescent="0.2">
      <c r="S359">
        <v>358</v>
      </c>
      <c r="T359" t="s">
        <v>3213</v>
      </c>
      <c r="U359" s="9">
        <f t="shared" si="16"/>
        <v>7.3481116584564852</v>
      </c>
    </row>
    <row r="360" spans="19:21" x14ac:dyDescent="0.2">
      <c r="S360">
        <v>359</v>
      </c>
      <c r="T360" t="s">
        <v>3214</v>
      </c>
      <c r="U360" s="9">
        <f t="shared" si="16"/>
        <v>7.3686371100164196</v>
      </c>
    </row>
    <row r="361" spans="19:21" x14ac:dyDescent="0.2">
      <c r="S361">
        <v>360</v>
      </c>
      <c r="T361" t="s">
        <v>3215</v>
      </c>
      <c r="U361" s="9">
        <f t="shared" si="16"/>
        <v>7.389162561576355</v>
      </c>
    </row>
    <row r="362" spans="19:21" x14ac:dyDescent="0.2">
      <c r="S362">
        <v>361</v>
      </c>
      <c r="T362" t="s">
        <v>3216</v>
      </c>
      <c r="U362" s="9">
        <f t="shared" si="16"/>
        <v>7.4096880131362894</v>
      </c>
    </row>
    <row r="363" spans="19:21" x14ac:dyDescent="0.2">
      <c r="S363">
        <v>362</v>
      </c>
      <c r="T363" t="s">
        <v>3217</v>
      </c>
      <c r="U363" s="9">
        <f t="shared" si="16"/>
        <v>7.4302134646962239</v>
      </c>
    </row>
    <row r="364" spans="19:21" x14ac:dyDescent="0.2">
      <c r="S364">
        <v>363</v>
      </c>
      <c r="T364" t="s">
        <v>3218</v>
      </c>
      <c r="U364" s="9">
        <f t="shared" si="16"/>
        <v>7.4507389162561584</v>
      </c>
    </row>
    <row r="365" spans="19:21" x14ac:dyDescent="0.2">
      <c r="S365">
        <v>364</v>
      </c>
      <c r="T365" t="s">
        <v>3203</v>
      </c>
      <c r="U365" s="9">
        <f t="shared" si="16"/>
        <v>7.4712643678160928</v>
      </c>
    </row>
    <row r="366" spans="19:21" x14ac:dyDescent="0.2">
      <c r="S366">
        <v>365</v>
      </c>
      <c r="T366" t="s">
        <v>3204</v>
      </c>
      <c r="U366" s="9">
        <f t="shared" si="16"/>
        <v>7.4917898193760273</v>
      </c>
    </row>
    <row r="367" spans="19:21" x14ac:dyDescent="0.2">
      <c r="S367">
        <v>366</v>
      </c>
      <c r="T367" t="s">
        <v>3205</v>
      </c>
      <c r="U367" s="9">
        <f t="shared" si="16"/>
        <v>7.5123152709359609</v>
      </c>
    </row>
    <row r="368" spans="19:21" x14ac:dyDescent="0.2">
      <c r="S368">
        <v>367</v>
      </c>
      <c r="T368" t="s">
        <v>3206</v>
      </c>
      <c r="U368" s="9">
        <f t="shared" si="16"/>
        <v>7.5328407224958953</v>
      </c>
    </row>
    <row r="369" spans="19:21" x14ac:dyDescent="0.2">
      <c r="S369">
        <v>368</v>
      </c>
      <c r="T369" t="s">
        <v>3207</v>
      </c>
      <c r="U369" s="9">
        <f t="shared" si="16"/>
        <v>7.5533661740558298</v>
      </c>
    </row>
    <row r="370" spans="19:21" x14ac:dyDescent="0.2">
      <c r="S370">
        <v>369</v>
      </c>
      <c r="T370" t="s">
        <v>3208</v>
      </c>
      <c r="U370" s="9">
        <f t="shared" si="16"/>
        <v>7.5738916256157642</v>
      </c>
    </row>
    <row r="371" spans="19:21" x14ac:dyDescent="0.2">
      <c r="S371">
        <v>370</v>
      </c>
      <c r="T371" t="s">
        <v>3209</v>
      </c>
      <c r="U371" s="9">
        <f t="shared" si="16"/>
        <v>7.5944170771756987</v>
      </c>
    </row>
    <row r="372" spans="19:21" x14ac:dyDescent="0.2">
      <c r="S372">
        <v>371</v>
      </c>
      <c r="T372" t="s">
        <v>3210</v>
      </c>
      <c r="U372" s="9">
        <f t="shared" si="16"/>
        <v>7.6149425287356323</v>
      </c>
    </row>
    <row r="373" spans="19:21" x14ac:dyDescent="0.2">
      <c r="S373">
        <v>372</v>
      </c>
      <c r="T373" t="s">
        <v>1139</v>
      </c>
      <c r="U373" s="9">
        <f t="shared" si="16"/>
        <v>7.6354679802955667</v>
      </c>
    </row>
    <row r="374" spans="19:21" x14ac:dyDescent="0.2">
      <c r="S374">
        <v>373</v>
      </c>
      <c r="T374" t="s">
        <v>1140</v>
      </c>
      <c r="U374" s="9">
        <f t="shared" si="16"/>
        <v>7.6559934318555012</v>
      </c>
    </row>
    <row r="375" spans="19:21" x14ac:dyDescent="0.2">
      <c r="S375">
        <v>374</v>
      </c>
      <c r="T375" t="s">
        <v>1141</v>
      </c>
      <c r="U375" s="9">
        <f t="shared" si="16"/>
        <v>7.6765188834154356</v>
      </c>
    </row>
    <row r="376" spans="19:21" x14ac:dyDescent="0.2">
      <c r="S376">
        <v>375</v>
      </c>
      <c r="T376" t="s">
        <v>1142</v>
      </c>
      <c r="U376" s="9">
        <f t="shared" si="16"/>
        <v>7.6970443349753701</v>
      </c>
    </row>
    <row r="377" spans="19:21" x14ac:dyDescent="0.2">
      <c r="S377">
        <v>376</v>
      </c>
      <c r="T377" t="s">
        <v>1143</v>
      </c>
      <c r="U377" s="9">
        <f t="shared" si="16"/>
        <v>7.7175697865353037</v>
      </c>
    </row>
    <row r="378" spans="19:21" x14ac:dyDescent="0.2">
      <c r="S378">
        <v>377</v>
      </c>
      <c r="T378" t="s">
        <v>1144</v>
      </c>
      <c r="U378" s="9">
        <f t="shared" si="16"/>
        <v>7.7380952380952381</v>
      </c>
    </row>
    <row r="379" spans="19:21" x14ac:dyDescent="0.2">
      <c r="S379">
        <v>378</v>
      </c>
      <c r="T379" t="s">
        <v>1145</v>
      </c>
      <c r="U379" s="9">
        <f t="shared" si="16"/>
        <v>7.7586206896551726</v>
      </c>
    </row>
    <row r="380" spans="19:21" x14ac:dyDescent="0.2">
      <c r="S380">
        <v>379</v>
      </c>
      <c r="T380" t="s">
        <v>1146</v>
      </c>
      <c r="U380" s="9">
        <f t="shared" si="16"/>
        <v>7.7791461412151071</v>
      </c>
    </row>
    <row r="381" spans="19:21" x14ac:dyDescent="0.2">
      <c r="S381">
        <v>380</v>
      </c>
      <c r="T381" t="s">
        <v>1147</v>
      </c>
      <c r="U381" s="9">
        <f t="shared" si="16"/>
        <v>7.7996715927750415</v>
      </c>
    </row>
    <row r="382" spans="19:21" x14ac:dyDescent="0.2">
      <c r="S382">
        <v>381</v>
      </c>
      <c r="T382" t="s">
        <v>1148</v>
      </c>
      <c r="U382" s="9">
        <f t="shared" si="16"/>
        <v>7.8201970443349751</v>
      </c>
    </row>
    <row r="383" spans="19:21" x14ac:dyDescent="0.2">
      <c r="S383">
        <v>382</v>
      </c>
      <c r="T383" t="s">
        <v>1149</v>
      </c>
      <c r="U383" s="9">
        <f t="shared" si="16"/>
        <v>7.8407224958949095</v>
      </c>
    </row>
    <row r="384" spans="19:21" x14ac:dyDescent="0.2">
      <c r="S384">
        <v>383</v>
      </c>
      <c r="T384" t="s">
        <v>1150</v>
      </c>
      <c r="U384" s="9">
        <f t="shared" si="16"/>
        <v>7.861247947454844</v>
      </c>
    </row>
    <row r="385" spans="19:21" x14ac:dyDescent="0.2">
      <c r="S385">
        <v>384</v>
      </c>
      <c r="T385" t="s">
        <v>1151</v>
      </c>
      <c r="U385" s="9">
        <f t="shared" si="16"/>
        <v>7.8817733990147785</v>
      </c>
    </row>
    <row r="386" spans="19:21" x14ac:dyDescent="0.2">
      <c r="S386">
        <v>385</v>
      </c>
      <c r="T386" t="s">
        <v>1152</v>
      </c>
      <c r="U386" s="9">
        <f t="shared" si="16"/>
        <v>7.9022988505747129</v>
      </c>
    </row>
    <row r="387" spans="19:21" x14ac:dyDescent="0.2">
      <c r="S387">
        <v>386</v>
      </c>
      <c r="T387" t="s">
        <v>1153</v>
      </c>
      <c r="U387" s="9">
        <f t="shared" ref="U387:U450" si="17">(S387/4872)*100</f>
        <v>7.9228243021346474</v>
      </c>
    </row>
    <row r="388" spans="19:21" x14ac:dyDescent="0.2">
      <c r="S388">
        <v>387</v>
      </c>
      <c r="T388" t="s">
        <v>1154</v>
      </c>
      <c r="U388" s="9">
        <f t="shared" si="17"/>
        <v>7.943349753694581</v>
      </c>
    </row>
    <row r="389" spans="19:21" x14ac:dyDescent="0.2">
      <c r="S389">
        <v>388</v>
      </c>
      <c r="T389" t="s">
        <v>1155</v>
      </c>
      <c r="U389" s="9">
        <f t="shared" si="17"/>
        <v>7.9638752052545154</v>
      </c>
    </row>
    <row r="390" spans="19:21" x14ac:dyDescent="0.2">
      <c r="S390">
        <v>389</v>
      </c>
      <c r="T390" t="s">
        <v>1156</v>
      </c>
      <c r="U390" s="9">
        <f t="shared" si="17"/>
        <v>7.9844006568144499</v>
      </c>
    </row>
    <row r="391" spans="19:21" x14ac:dyDescent="0.2">
      <c r="S391">
        <v>390</v>
      </c>
      <c r="T391" t="s">
        <v>1157</v>
      </c>
      <c r="U391" s="9">
        <f t="shared" si="17"/>
        <v>8.0049261083743843</v>
      </c>
    </row>
    <row r="392" spans="19:21" x14ac:dyDescent="0.2">
      <c r="S392">
        <v>391</v>
      </c>
      <c r="T392" t="s">
        <v>1158</v>
      </c>
      <c r="U392" s="9">
        <f t="shared" si="17"/>
        <v>8.0254515599343179</v>
      </c>
    </row>
    <row r="393" spans="19:21" x14ac:dyDescent="0.2">
      <c r="S393">
        <v>392</v>
      </c>
      <c r="T393" t="s">
        <v>1159</v>
      </c>
      <c r="U393" s="9">
        <f t="shared" si="17"/>
        <v>8.0459770114942533</v>
      </c>
    </row>
    <row r="394" spans="19:21" x14ac:dyDescent="0.2">
      <c r="S394">
        <v>393</v>
      </c>
      <c r="T394" t="s">
        <v>1160</v>
      </c>
      <c r="U394" s="9">
        <f t="shared" si="17"/>
        <v>8.0665024630541868</v>
      </c>
    </row>
    <row r="395" spans="19:21" x14ac:dyDescent="0.2">
      <c r="S395">
        <v>394</v>
      </c>
      <c r="T395" t="s">
        <v>1161</v>
      </c>
      <c r="U395" s="9">
        <f t="shared" si="17"/>
        <v>8.0870279146141222</v>
      </c>
    </row>
    <row r="396" spans="19:21" x14ac:dyDescent="0.2">
      <c r="S396">
        <v>395</v>
      </c>
      <c r="T396" t="s">
        <v>1162</v>
      </c>
      <c r="U396" s="9">
        <f t="shared" si="17"/>
        <v>8.1075533661740558</v>
      </c>
    </row>
    <row r="397" spans="19:21" x14ac:dyDescent="0.2">
      <c r="S397">
        <v>396</v>
      </c>
      <c r="T397" t="s">
        <v>1163</v>
      </c>
      <c r="U397" s="9">
        <f t="shared" si="17"/>
        <v>8.1280788177339893</v>
      </c>
    </row>
    <row r="398" spans="19:21" x14ac:dyDescent="0.2">
      <c r="S398">
        <v>397</v>
      </c>
      <c r="T398" t="s">
        <v>1164</v>
      </c>
      <c r="U398" s="9">
        <f t="shared" si="17"/>
        <v>8.1486042692939247</v>
      </c>
    </row>
    <row r="399" spans="19:21" x14ac:dyDescent="0.2">
      <c r="S399">
        <v>398</v>
      </c>
      <c r="T399" t="s">
        <v>1165</v>
      </c>
      <c r="U399" s="9">
        <f t="shared" si="17"/>
        <v>8.1691297208538582</v>
      </c>
    </row>
    <row r="400" spans="19:21" x14ac:dyDescent="0.2">
      <c r="S400">
        <v>399</v>
      </c>
      <c r="T400" t="s">
        <v>1166</v>
      </c>
      <c r="U400" s="9">
        <f t="shared" si="17"/>
        <v>8.1896551724137936</v>
      </c>
    </row>
    <row r="401" spans="19:21" x14ac:dyDescent="0.2">
      <c r="S401">
        <v>400</v>
      </c>
      <c r="T401" t="s">
        <v>1167</v>
      </c>
      <c r="U401" s="9">
        <f t="shared" si="17"/>
        <v>8.2101806239737272</v>
      </c>
    </row>
    <row r="402" spans="19:21" x14ac:dyDescent="0.2">
      <c r="S402">
        <v>401</v>
      </c>
      <c r="T402" t="s">
        <v>1168</v>
      </c>
      <c r="U402" s="9">
        <f t="shared" si="17"/>
        <v>8.2307060755336607</v>
      </c>
    </row>
    <row r="403" spans="19:21" x14ac:dyDescent="0.2">
      <c r="S403">
        <v>402</v>
      </c>
      <c r="T403" t="s">
        <v>1169</v>
      </c>
      <c r="U403" s="9">
        <f t="shared" si="17"/>
        <v>8.2512315270935961</v>
      </c>
    </row>
    <row r="404" spans="19:21" x14ac:dyDescent="0.2">
      <c r="S404">
        <v>403</v>
      </c>
      <c r="T404" t="s">
        <v>1170</v>
      </c>
      <c r="U404" s="9">
        <f t="shared" si="17"/>
        <v>8.2717569786535297</v>
      </c>
    </row>
    <row r="405" spans="19:21" x14ac:dyDescent="0.2">
      <c r="S405">
        <v>404</v>
      </c>
      <c r="T405" t="s">
        <v>1171</v>
      </c>
      <c r="U405" s="9">
        <f t="shared" si="17"/>
        <v>8.292282430213465</v>
      </c>
    </row>
    <row r="406" spans="19:21" x14ac:dyDescent="0.2">
      <c r="S406">
        <v>405</v>
      </c>
      <c r="T406" t="s">
        <v>1172</v>
      </c>
      <c r="U406" s="9">
        <f t="shared" si="17"/>
        <v>8.3128078817733986</v>
      </c>
    </row>
    <row r="407" spans="19:21" x14ac:dyDescent="0.2">
      <c r="S407">
        <v>406</v>
      </c>
      <c r="T407" t="s">
        <v>1173</v>
      </c>
      <c r="U407" s="9">
        <f t="shared" si="17"/>
        <v>8.3333333333333321</v>
      </c>
    </row>
    <row r="408" spans="19:21" x14ac:dyDescent="0.2">
      <c r="S408">
        <v>407</v>
      </c>
      <c r="T408" t="s">
        <v>1174</v>
      </c>
      <c r="U408" s="9">
        <f t="shared" si="17"/>
        <v>8.3538587848932675</v>
      </c>
    </row>
    <row r="409" spans="19:21" x14ac:dyDescent="0.2">
      <c r="S409">
        <v>408</v>
      </c>
      <c r="T409" t="s">
        <v>1175</v>
      </c>
      <c r="U409" s="9">
        <f t="shared" si="17"/>
        <v>8.3743842364532011</v>
      </c>
    </row>
    <row r="410" spans="19:21" x14ac:dyDescent="0.2">
      <c r="S410">
        <v>409</v>
      </c>
      <c r="T410" t="s">
        <v>1176</v>
      </c>
      <c r="U410" s="9">
        <f t="shared" si="17"/>
        <v>8.3949096880131364</v>
      </c>
    </row>
    <row r="411" spans="19:21" x14ac:dyDescent="0.2">
      <c r="S411">
        <v>410</v>
      </c>
      <c r="T411" t="s">
        <v>1177</v>
      </c>
      <c r="U411" s="9">
        <f t="shared" si="17"/>
        <v>8.41543513957307</v>
      </c>
    </row>
    <row r="412" spans="19:21" x14ac:dyDescent="0.2">
      <c r="S412">
        <v>411</v>
      </c>
      <c r="T412" t="s">
        <v>1178</v>
      </c>
      <c r="U412" s="9">
        <f t="shared" si="17"/>
        <v>8.4359605911330036</v>
      </c>
    </row>
    <row r="413" spans="19:21" x14ac:dyDescent="0.2">
      <c r="S413">
        <v>412</v>
      </c>
      <c r="T413" t="s">
        <v>1179</v>
      </c>
      <c r="U413" s="9">
        <f t="shared" si="17"/>
        <v>8.4564860426929389</v>
      </c>
    </row>
    <row r="414" spans="19:21" x14ac:dyDescent="0.2">
      <c r="S414">
        <v>413</v>
      </c>
      <c r="T414" t="s">
        <v>1180</v>
      </c>
      <c r="U414" s="9">
        <f t="shared" si="17"/>
        <v>8.4770114942528725</v>
      </c>
    </row>
    <row r="415" spans="19:21" x14ac:dyDescent="0.2">
      <c r="S415">
        <v>414</v>
      </c>
      <c r="T415" t="s">
        <v>1181</v>
      </c>
      <c r="U415" s="9">
        <f t="shared" si="17"/>
        <v>8.4975369458128078</v>
      </c>
    </row>
    <row r="416" spans="19:21" x14ac:dyDescent="0.2">
      <c r="S416">
        <v>415</v>
      </c>
      <c r="T416" t="s">
        <v>1182</v>
      </c>
      <c r="U416" s="9">
        <f t="shared" si="17"/>
        <v>8.5180623973727414</v>
      </c>
    </row>
    <row r="417" spans="19:21" x14ac:dyDescent="0.2">
      <c r="S417">
        <v>416</v>
      </c>
      <c r="T417" t="s">
        <v>1183</v>
      </c>
      <c r="U417" s="9">
        <f t="shared" si="17"/>
        <v>8.5385878489326767</v>
      </c>
    </row>
    <row r="418" spans="19:21" x14ac:dyDescent="0.2">
      <c r="S418">
        <v>417</v>
      </c>
      <c r="T418" t="s">
        <v>1184</v>
      </c>
      <c r="U418" s="9">
        <f t="shared" si="17"/>
        <v>8.5591133004926121</v>
      </c>
    </row>
    <row r="419" spans="19:21" x14ac:dyDescent="0.2">
      <c r="S419">
        <v>418</v>
      </c>
      <c r="T419" t="s">
        <v>1185</v>
      </c>
      <c r="U419" s="9">
        <f t="shared" si="17"/>
        <v>8.5796387520525457</v>
      </c>
    </row>
    <row r="420" spans="19:21" x14ac:dyDescent="0.2">
      <c r="S420">
        <v>419</v>
      </c>
      <c r="T420" t="s">
        <v>1186</v>
      </c>
      <c r="U420" s="9">
        <f t="shared" si="17"/>
        <v>8.6001642036124792</v>
      </c>
    </row>
    <row r="421" spans="19:21" x14ac:dyDescent="0.2">
      <c r="S421">
        <v>420</v>
      </c>
      <c r="T421" t="s">
        <v>1187</v>
      </c>
      <c r="U421" s="9">
        <f t="shared" si="17"/>
        <v>8.6206896551724146</v>
      </c>
    </row>
    <row r="422" spans="19:21" x14ac:dyDescent="0.2">
      <c r="S422">
        <v>421</v>
      </c>
      <c r="T422" t="s">
        <v>1188</v>
      </c>
      <c r="U422" s="9">
        <f t="shared" si="17"/>
        <v>8.6412151067323482</v>
      </c>
    </row>
    <row r="423" spans="19:21" x14ac:dyDescent="0.2">
      <c r="S423">
        <v>422</v>
      </c>
      <c r="T423" t="s">
        <v>1189</v>
      </c>
      <c r="U423" s="9">
        <f t="shared" si="17"/>
        <v>8.6617405582922835</v>
      </c>
    </row>
    <row r="424" spans="19:21" x14ac:dyDescent="0.2">
      <c r="S424">
        <v>423</v>
      </c>
      <c r="T424" t="s">
        <v>1190</v>
      </c>
      <c r="U424" s="9">
        <f t="shared" si="17"/>
        <v>8.6822660098522171</v>
      </c>
    </row>
    <row r="425" spans="19:21" x14ac:dyDescent="0.2">
      <c r="S425">
        <v>424</v>
      </c>
      <c r="T425" t="s">
        <v>1191</v>
      </c>
      <c r="U425" s="9">
        <f t="shared" si="17"/>
        <v>8.7027914614121507</v>
      </c>
    </row>
    <row r="426" spans="19:21" x14ac:dyDescent="0.2">
      <c r="S426">
        <v>425</v>
      </c>
      <c r="T426" t="s">
        <v>1192</v>
      </c>
      <c r="U426" s="9">
        <f t="shared" si="17"/>
        <v>8.723316912972086</v>
      </c>
    </row>
    <row r="427" spans="19:21" x14ac:dyDescent="0.2">
      <c r="S427">
        <v>426</v>
      </c>
      <c r="T427" t="s">
        <v>1193</v>
      </c>
      <c r="U427" s="9">
        <f t="shared" si="17"/>
        <v>8.7438423645320196</v>
      </c>
    </row>
    <row r="428" spans="19:21" x14ac:dyDescent="0.2">
      <c r="S428">
        <v>427</v>
      </c>
      <c r="T428" t="s">
        <v>1194</v>
      </c>
      <c r="U428" s="9">
        <f t="shared" si="17"/>
        <v>8.7643678160919549</v>
      </c>
    </row>
    <row r="429" spans="19:21" x14ac:dyDescent="0.2">
      <c r="S429">
        <v>428</v>
      </c>
      <c r="T429" t="s">
        <v>1195</v>
      </c>
      <c r="U429" s="9">
        <f t="shared" si="17"/>
        <v>8.7848932676518885</v>
      </c>
    </row>
    <row r="430" spans="19:21" x14ac:dyDescent="0.2">
      <c r="S430">
        <v>429</v>
      </c>
      <c r="T430" t="s">
        <v>1196</v>
      </c>
      <c r="U430" s="9">
        <f t="shared" si="17"/>
        <v>8.8054187192118238</v>
      </c>
    </row>
    <row r="431" spans="19:21" x14ac:dyDescent="0.2">
      <c r="S431">
        <v>430</v>
      </c>
      <c r="T431" t="s">
        <v>1197</v>
      </c>
      <c r="U431" s="9">
        <f t="shared" si="17"/>
        <v>8.8259441707717574</v>
      </c>
    </row>
    <row r="432" spans="19:21" x14ac:dyDescent="0.2">
      <c r="S432">
        <v>431</v>
      </c>
      <c r="T432" t="s">
        <v>1198</v>
      </c>
      <c r="U432" s="9">
        <f t="shared" si="17"/>
        <v>8.846469622331691</v>
      </c>
    </row>
    <row r="433" spans="19:21" x14ac:dyDescent="0.2">
      <c r="S433">
        <v>432</v>
      </c>
      <c r="T433" t="s">
        <v>1199</v>
      </c>
      <c r="U433" s="9">
        <f t="shared" si="17"/>
        <v>8.8669950738916263</v>
      </c>
    </row>
    <row r="434" spans="19:21" x14ac:dyDescent="0.2">
      <c r="S434">
        <v>433</v>
      </c>
      <c r="T434" t="s">
        <v>1200</v>
      </c>
      <c r="U434" s="9">
        <f t="shared" si="17"/>
        <v>8.8875205254515599</v>
      </c>
    </row>
    <row r="435" spans="19:21" x14ac:dyDescent="0.2">
      <c r="S435">
        <v>434</v>
      </c>
      <c r="T435" t="s">
        <v>1201</v>
      </c>
      <c r="U435" s="9">
        <f t="shared" si="17"/>
        <v>8.9080459770114953</v>
      </c>
    </row>
    <row r="436" spans="19:21" x14ac:dyDescent="0.2">
      <c r="S436">
        <v>435</v>
      </c>
      <c r="T436" t="s">
        <v>1202</v>
      </c>
      <c r="U436" s="9">
        <f t="shared" si="17"/>
        <v>8.9285714285714288</v>
      </c>
    </row>
    <row r="437" spans="19:21" x14ac:dyDescent="0.2">
      <c r="S437">
        <v>436</v>
      </c>
      <c r="T437" t="s">
        <v>1203</v>
      </c>
      <c r="U437" s="9">
        <f t="shared" si="17"/>
        <v>8.9490968801313624</v>
      </c>
    </row>
    <row r="438" spans="19:21" x14ac:dyDescent="0.2">
      <c r="S438">
        <v>437</v>
      </c>
      <c r="T438" t="s">
        <v>1204</v>
      </c>
      <c r="U438" s="9">
        <f t="shared" si="17"/>
        <v>8.9696223316912977</v>
      </c>
    </row>
    <row r="439" spans="19:21" x14ac:dyDescent="0.2">
      <c r="S439">
        <v>438</v>
      </c>
      <c r="T439" t="s">
        <v>1205</v>
      </c>
      <c r="U439" s="9">
        <f t="shared" si="17"/>
        <v>8.9901477832512313</v>
      </c>
    </row>
    <row r="440" spans="19:21" x14ac:dyDescent="0.2">
      <c r="S440">
        <v>439</v>
      </c>
      <c r="T440" t="s">
        <v>1129</v>
      </c>
      <c r="U440" s="9">
        <f t="shared" si="17"/>
        <v>9.0106732348111667</v>
      </c>
    </row>
    <row r="441" spans="19:21" x14ac:dyDescent="0.2">
      <c r="S441">
        <v>440</v>
      </c>
      <c r="T441" t="s">
        <v>1130</v>
      </c>
      <c r="U441" s="9">
        <f t="shared" si="17"/>
        <v>9.0311986863711002</v>
      </c>
    </row>
    <row r="442" spans="19:21" x14ac:dyDescent="0.2">
      <c r="S442">
        <v>441</v>
      </c>
      <c r="T442" t="s">
        <v>1131</v>
      </c>
      <c r="U442" s="9">
        <f t="shared" si="17"/>
        <v>9.0517241379310338</v>
      </c>
    </row>
    <row r="443" spans="19:21" x14ac:dyDescent="0.2">
      <c r="S443">
        <v>442</v>
      </c>
      <c r="T443" t="s">
        <v>1132</v>
      </c>
      <c r="U443" s="9">
        <f t="shared" si="17"/>
        <v>9.0722495894909692</v>
      </c>
    </row>
    <row r="444" spans="19:21" x14ac:dyDescent="0.2">
      <c r="S444">
        <v>443</v>
      </c>
      <c r="T444" t="s">
        <v>1133</v>
      </c>
      <c r="U444" s="9">
        <f t="shared" si="17"/>
        <v>9.0927750410509027</v>
      </c>
    </row>
    <row r="445" spans="19:21" x14ac:dyDescent="0.2">
      <c r="S445">
        <v>444</v>
      </c>
      <c r="T445" t="s">
        <v>1134</v>
      </c>
      <c r="U445" s="9">
        <f t="shared" si="17"/>
        <v>9.1133004926108381</v>
      </c>
    </row>
    <row r="446" spans="19:21" x14ac:dyDescent="0.2">
      <c r="S446">
        <v>445</v>
      </c>
      <c r="T446" t="s">
        <v>1135</v>
      </c>
      <c r="U446" s="9">
        <f t="shared" si="17"/>
        <v>9.1338259441707716</v>
      </c>
    </row>
    <row r="447" spans="19:21" x14ac:dyDescent="0.2">
      <c r="S447">
        <v>446</v>
      </c>
      <c r="T447" t="s">
        <v>1136</v>
      </c>
      <c r="U447" s="9">
        <f t="shared" si="17"/>
        <v>9.1543513957307052</v>
      </c>
    </row>
    <row r="448" spans="19:21" x14ac:dyDescent="0.2">
      <c r="S448">
        <v>447</v>
      </c>
      <c r="T448" t="s">
        <v>1137</v>
      </c>
      <c r="U448" s="9">
        <f t="shared" si="17"/>
        <v>9.1748768472906406</v>
      </c>
    </row>
    <row r="449" spans="19:21" x14ac:dyDescent="0.2">
      <c r="S449">
        <v>448</v>
      </c>
      <c r="T449" t="s">
        <v>1138</v>
      </c>
      <c r="U449" s="9">
        <f t="shared" si="17"/>
        <v>9.1954022988505741</v>
      </c>
    </row>
    <row r="450" spans="19:21" x14ac:dyDescent="0.2">
      <c r="S450">
        <v>449</v>
      </c>
      <c r="T450" t="s">
        <v>3927</v>
      </c>
      <c r="U450" s="9">
        <f t="shared" si="17"/>
        <v>9.2159277504105095</v>
      </c>
    </row>
    <row r="451" spans="19:21" x14ac:dyDescent="0.2">
      <c r="S451">
        <v>450</v>
      </c>
      <c r="T451" t="s">
        <v>3928</v>
      </c>
      <c r="U451" s="9">
        <f t="shared" ref="U451:U514" si="18">(S451/4872)*100</f>
        <v>9.2364532019704431</v>
      </c>
    </row>
    <row r="452" spans="19:21" x14ac:dyDescent="0.2">
      <c r="S452">
        <v>451</v>
      </c>
      <c r="T452" t="s">
        <v>3929</v>
      </c>
      <c r="U452" s="9">
        <f t="shared" si="18"/>
        <v>9.2569786535303766</v>
      </c>
    </row>
    <row r="453" spans="19:21" x14ac:dyDescent="0.2">
      <c r="S453">
        <v>452</v>
      </c>
      <c r="T453" t="s">
        <v>3930</v>
      </c>
      <c r="U453" s="9">
        <f t="shared" si="18"/>
        <v>9.277504105090312</v>
      </c>
    </row>
    <row r="454" spans="19:21" x14ac:dyDescent="0.2">
      <c r="S454">
        <v>453</v>
      </c>
      <c r="T454" t="s">
        <v>3931</v>
      </c>
      <c r="U454" s="9">
        <f t="shared" si="18"/>
        <v>9.2980295566502456</v>
      </c>
    </row>
    <row r="455" spans="19:21" x14ac:dyDescent="0.2">
      <c r="S455">
        <v>454</v>
      </c>
      <c r="T455" t="s">
        <v>3932</v>
      </c>
      <c r="U455" s="9">
        <f t="shared" si="18"/>
        <v>9.3185550082101809</v>
      </c>
    </row>
    <row r="456" spans="19:21" x14ac:dyDescent="0.2">
      <c r="S456">
        <v>455</v>
      </c>
      <c r="T456" t="s">
        <v>3933</v>
      </c>
      <c r="U456" s="9">
        <f t="shared" si="18"/>
        <v>9.3390804597701145</v>
      </c>
    </row>
    <row r="457" spans="19:21" x14ac:dyDescent="0.2">
      <c r="S457">
        <v>456</v>
      </c>
      <c r="T457" t="s">
        <v>3934</v>
      </c>
      <c r="U457" s="9">
        <f t="shared" si="18"/>
        <v>9.3596059113300498</v>
      </c>
    </row>
    <row r="458" spans="19:21" x14ac:dyDescent="0.2">
      <c r="S458">
        <v>457</v>
      </c>
      <c r="T458" t="s">
        <v>3935</v>
      </c>
      <c r="U458" s="9">
        <f t="shared" si="18"/>
        <v>9.3801313628899834</v>
      </c>
    </row>
    <row r="459" spans="19:21" x14ac:dyDescent="0.2">
      <c r="S459">
        <v>458</v>
      </c>
      <c r="T459" t="s">
        <v>3936</v>
      </c>
      <c r="U459" s="9">
        <f t="shared" si="18"/>
        <v>9.400656814449917</v>
      </c>
    </row>
    <row r="460" spans="19:21" x14ac:dyDescent="0.2">
      <c r="S460">
        <v>459</v>
      </c>
      <c r="T460" t="s">
        <v>3937</v>
      </c>
      <c r="U460" s="9">
        <f t="shared" si="18"/>
        <v>9.4211822660098523</v>
      </c>
    </row>
    <row r="461" spans="19:21" x14ac:dyDescent="0.2">
      <c r="S461">
        <v>460</v>
      </c>
      <c r="T461" t="s">
        <v>3938</v>
      </c>
      <c r="U461" s="9">
        <f t="shared" si="18"/>
        <v>9.4417077175697859</v>
      </c>
    </row>
    <row r="462" spans="19:21" x14ac:dyDescent="0.2">
      <c r="S462">
        <v>461</v>
      </c>
      <c r="T462" t="s">
        <v>3939</v>
      </c>
      <c r="U462" s="9">
        <f t="shared" si="18"/>
        <v>9.4622331691297212</v>
      </c>
    </row>
    <row r="463" spans="19:21" x14ac:dyDescent="0.2">
      <c r="S463">
        <v>462</v>
      </c>
      <c r="T463" t="s">
        <v>3940</v>
      </c>
      <c r="U463" s="9">
        <f t="shared" si="18"/>
        <v>9.4827586206896548</v>
      </c>
    </row>
    <row r="464" spans="19:21" x14ac:dyDescent="0.2">
      <c r="S464">
        <v>463</v>
      </c>
      <c r="T464" t="s">
        <v>3941</v>
      </c>
      <c r="U464" s="9">
        <f t="shared" si="18"/>
        <v>9.5032840722495884</v>
      </c>
    </row>
    <row r="465" spans="19:21" x14ac:dyDescent="0.2">
      <c r="S465">
        <v>464</v>
      </c>
      <c r="T465" t="s">
        <v>3942</v>
      </c>
      <c r="U465" s="9">
        <f t="shared" si="18"/>
        <v>9.5238095238095237</v>
      </c>
    </row>
    <row r="466" spans="19:21" x14ac:dyDescent="0.2">
      <c r="S466">
        <v>465</v>
      </c>
      <c r="T466" t="s">
        <v>3943</v>
      </c>
      <c r="U466" s="9">
        <f t="shared" si="18"/>
        <v>9.5443349753694573</v>
      </c>
    </row>
    <row r="467" spans="19:21" x14ac:dyDescent="0.2">
      <c r="S467">
        <v>466</v>
      </c>
      <c r="T467" t="s">
        <v>3944</v>
      </c>
      <c r="U467" s="9">
        <f t="shared" si="18"/>
        <v>9.5648604269293926</v>
      </c>
    </row>
    <row r="468" spans="19:21" x14ac:dyDescent="0.2">
      <c r="S468">
        <v>467</v>
      </c>
      <c r="T468" t="s">
        <v>3945</v>
      </c>
      <c r="U468" s="9">
        <f t="shared" si="18"/>
        <v>9.5853858784893262</v>
      </c>
    </row>
    <row r="469" spans="19:21" x14ac:dyDescent="0.2">
      <c r="S469">
        <v>468</v>
      </c>
      <c r="T469" t="s">
        <v>3946</v>
      </c>
      <c r="U469" s="9">
        <f t="shared" si="18"/>
        <v>9.6059113300492598</v>
      </c>
    </row>
    <row r="470" spans="19:21" x14ac:dyDescent="0.2">
      <c r="S470">
        <v>469</v>
      </c>
      <c r="T470" t="s">
        <v>3947</v>
      </c>
      <c r="U470" s="9">
        <f t="shared" si="18"/>
        <v>9.6264367816091951</v>
      </c>
    </row>
    <row r="471" spans="19:21" x14ac:dyDescent="0.2">
      <c r="S471">
        <v>470</v>
      </c>
      <c r="T471" t="s">
        <v>3948</v>
      </c>
      <c r="U471" s="9">
        <f t="shared" si="18"/>
        <v>9.6469622331691287</v>
      </c>
    </row>
    <row r="472" spans="19:21" x14ac:dyDescent="0.2">
      <c r="S472">
        <v>471</v>
      </c>
      <c r="T472" t="s">
        <v>3949</v>
      </c>
      <c r="U472" s="9">
        <f t="shared" si="18"/>
        <v>9.6674876847290641</v>
      </c>
    </row>
    <row r="473" spans="19:21" x14ac:dyDescent="0.2">
      <c r="S473">
        <v>472</v>
      </c>
      <c r="T473" t="s">
        <v>3950</v>
      </c>
      <c r="U473" s="9">
        <f t="shared" si="18"/>
        <v>9.6880131362889994</v>
      </c>
    </row>
    <row r="474" spans="19:21" x14ac:dyDescent="0.2">
      <c r="S474">
        <v>473</v>
      </c>
      <c r="T474" t="s">
        <v>3951</v>
      </c>
      <c r="U474" s="9">
        <f t="shared" si="18"/>
        <v>9.708538587848933</v>
      </c>
    </row>
    <row r="475" spans="19:21" x14ac:dyDescent="0.2">
      <c r="S475">
        <v>474</v>
      </c>
      <c r="T475" t="s">
        <v>3952</v>
      </c>
      <c r="U475" s="9">
        <f t="shared" si="18"/>
        <v>9.7290640394088683</v>
      </c>
    </row>
    <row r="476" spans="19:21" x14ac:dyDescent="0.2">
      <c r="S476">
        <v>475</v>
      </c>
      <c r="T476" t="s">
        <v>3953</v>
      </c>
      <c r="U476" s="9">
        <f t="shared" si="18"/>
        <v>9.7495894909688019</v>
      </c>
    </row>
    <row r="477" spans="19:21" x14ac:dyDescent="0.2">
      <c r="S477">
        <v>476</v>
      </c>
      <c r="T477" t="s">
        <v>3954</v>
      </c>
      <c r="U477" s="9">
        <f t="shared" si="18"/>
        <v>9.7701149425287355</v>
      </c>
    </row>
    <row r="478" spans="19:21" x14ac:dyDescent="0.2">
      <c r="S478">
        <v>477</v>
      </c>
      <c r="T478" t="s">
        <v>3955</v>
      </c>
      <c r="U478" s="9">
        <f t="shared" si="18"/>
        <v>9.7906403940886708</v>
      </c>
    </row>
    <row r="479" spans="19:21" x14ac:dyDescent="0.2">
      <c r="S479">
        <v>478</v>
      </c>
      <c r="T479" t="s">
        <v>3956</v>
      </c>
      <c r="U479" s="9">
        <f t="shared" si="18"/>
        <v>9.8111658456486044</v>
      </c>
    </row>
    <row r="480" spans="19:21" x14ac:dyDescent="0.2">
      <c r="S480">
        <v>479</v>
      </c>
      <c r="T480" t="s">
        <v>3957</v>
      </c>
      <c r="U480" s="9">
        <f t="shared" si="18"/>
        <v>9.8316912972085397</v>
      </c>
    </row>
    <row r="481" spans="19:21" x14ac:dyDescent="0.2">
      <c r="S481">
        <v>480</v>
      </c>
      <c r="T481" t="s">
        <v>3958</v>
      </c>
      <c r="U481" s="9">
        <f t="shared" si="18"/>
        <v>9.8522167487684733</v>
      </c>
    </row>
    <row r="482" spans="19:21" x14ac:dyDescent="0.2">
      <c r="S482">
        <v>481</v>
      </c>
      <c r="T482" t="s">
        <v>3959</v>
      </c>
      <c r="U482" s="9">
        <f t="shared" si="18"/>
        <v>9.8727422003284069</v>
      </c>
    </row>
    <row r="483" spans="19:21" x14ac:dyDescent="0.2">
      <c r="S483">
        <v>482</v>
      </c>
      <c r="T483" t="s">
        <v>3960</v>
      </c>
      <c r="U483" s="9">
        <f t="shared" si="18"/>
        <v>9.8932676518883422</v>
      </c>
    </row>
    <row r="484" spans="19:21" x14ac:dyDescent="0.2">
      <c r="S484">
        <v>483</v>
      </c>
      <c r="T484" t="s">
        <v>3961</v>
      </c>
      <c r="U484" s="9">
        <f t="shared" si="18"/>
        <v>9.9137931034482758</v>
      </c>
    </row>
    <row r="485" spans="19:21" x14ac:dyDescent="0.2">
      <c r="S485">
        <v>484</v>
      </c>
      <c r="T485" t="s">
        <v>3962</v>
      </c>
      <c r="U485" s="9">
        <f t="shared" si="18"/>
        <v>9.9343185550082111</v>
      </c>
    </row>
    <row r="486" spans="19:21" x14ac:dyDescent="0.2">
      <c r="S486">
        <v>485</v>
      </c>
      <c r="T486" t="s">
        <v>3963</v>
      </c>
      <c r="U486" s="9">
        <f t="shared" si="18"/>
        <v>9.9548440065681447</v>
      </c>
    </row>
    <row r="487" spans="19:21" x14ac:dyDescent="0.2">
      <c r="S487">
        <v>486</v>
      </c>
      <c r="T487" t="s">
        <v>3964</v>
      </c>
      <c r="U487" s="9">
        <f t="shared" si="18"/>
        <v>9.9753694581280783</v>
      </c>
    </row>
    <row r="488" spans="19:21" x14ac:dyDescent="0.2">
      <c r="S488">
        <v>487</v>
      </c>
      <c r="T488" t="s">
        <v>3965</v>
      </c>
      <c r="U488" s="9">
        <f t="shared" si="18"/>
        <v>9.9958949096880136</v>
      </c>
    </row>
    <row r="489" spans="19:21" x14ac:dyDescent="0.2">
      <c r="S489">
        <v>488</v>
      </c>
      <c r="T489" t="s">
        <v>3966</v>
      </c>
      <c r="U489" s="9">
        <f t="shared" si="18"/>
        <v>10.016420361247947</v>
      </c>
    </row>
    <row r="490" spans="19:21" x14ac:dyDescent="0.2">
      <c r="S490">
        <v>489</v>
      </c>
      <c r="T490" t="s">
        <v>3967</v>
      </c>
      <c r="U490" s="9">
        <f t="shared" si="18"/>
        <v>10.036945812807883</v>
      </c>
    </row>
    <row r="491" spans="19:21" x14ac:dyDescent="0.2">
      <c r="S491">
        <v>490</v>
      </c>
      <c r="T491" t="s">
        <v>3968</v>
      </c>
      <c r="U491" s="9">
        <f t="shared" si="18"/>
        <v>10.057471264367816</v>
      </c>
    </row>
    <row r="492" spans="19:21" x14ac:dyDescent="0.2">
      <c r="S492">
        <v>491</v>
      </c>
      <c r="T492" t="s">
        <v>3969</v>
      </c>
      <c r="U492" s="9">
        <f t="shared" si="18"/>
        <v>10.07799671592775</v>
      </c>
    </row>
    <row r="493" spans="19:21" x14ac:dyDescent="0.2">
      <c r="S493">
        <v>492</v>
      </c>
      <c r="T493" t="s">
        <v>3970</v>
      </c>
      <c r="U493" s="9">
        <f t="shared" si="18"/>
        <v>10.098522167487685</v>
      </c>
    </row>
    <row r="494" spans="19:21" x14ac:dyDescent="0.2">
      <c r="S494">
        <v>493</v>
      </c>
      <c r="T494" t="s">
        <v>3971</v>
      </c>
      <c r="U494" s="9">
        <f t="shared" si="18"/>
        <v>10.119047619047619</v>
      </c>
    </row>
    <row r="495" spans="19:21" x14ac:dyDescent="0.2">
      <c r="S495">
        <v>494</v>
      </c>
      <c r="T495" t="s">
        <v>3972</v>
      </c>
      <c r="U495" s="9">
        <f t="shared" si="18"/>
        <v>10.139573070607554</v>
      </c>
    </row>
    <row r="496" spans="19:21" x14ac:dyDescent="0.2">
      <c r="S496">
        <v>495</v>
      </c>
      <c r="T496" t="s">
        <v>3973</v>
      </c>
      <c r="U496" s="9">
        <f t="shared" si="18"/>
        <v>10.160098522167488</v>
      </c>
    </row>
    <row r="497" spans="19:21" x14ac:dyDescent="0.2">
      <c r="S497">
        <v>496</v>
      </c>
      <c r="T497" t="s">
        <v>3974</v>
      </c>
      <c r="U497" s="9">
        <f t="shared" si="18"/>
        <v>10.180623973727423</v>
      </c>
    </row>
    <row r="498" spans="19:21" x14ac:dyDescent="0.2">
      <c r="S498">
        <v>497</v>
      </c>
      <c r="T498" t="s">
        <v>3975</v>
      </c>
      <c r="U498" s="9">
        <f t="shared" si="18"/>
        <v>10.201149425287356</v>
      </c>
    </row>
    <row r="499" spans="19:21" x14ac:dyDescent="0.2">
      <c r="S499">
        <v>498</v>
      </c>
      <c r="T499" t="s">
        <v>3976</v>
      </c>
      <c r="U499" s="9">
        <f t="shared" si="18"/>
        <v>10.22167487684729</v>
      </c>
    </row>
    <row r="500" spans="19:21" x14ac:dyDescent="0.2">
      <c r="S500">
        <v>499</v>
      </c>
      <c r="T500" t="s">
        <v>3977</v>
      </c>
      <c r="U500" s="9">
        <f t="shared" si="18"/>
        <v>10.242200328407225</v>
      </c>
    </row>
    <row r="501" spans="19:21" x14ac:dyDescent="0.2">
      <c r="S501">
        <v>500</v>
      </c>
      <c r="T501" t="s">
        <v>3978</v>
      </c>
      <c r="U501" s="9">
        <f t="shared" si="18"/>
        <v>10.262725779967159</v>
      </c>
    </row>
    <row r="502" spans="19:21" x14ac:dyDescent="0.2">
      <c r="S502">
        <v>501</v>
      </c>
      <c r="T502" t="s">
        <v>3979</v>
      </c>
      <c r="U502" s="9">
        <f t="shared" si="18"/>
        <v>10.283251231527094</v>
      </c>
    </row>
    <row r="503" spans="19:21" x14ac:dyDescent="0.2">
      <c r="S503">
        <v>502</v>
      </c>
      <c r="T503" t="s">
        <v>3980</v>
      </c>
      <c r="U503" s="9">
        <f t="shared" si="18"/>
        <v>10.303776683087028</v>
      </c>
    </row>
    <row r="504" spans="19:21" x14ac:dyDescent="0.2">
      <c r="S504">
        <v>503</v>
      </c>
      <c r="T504" t="s">
        <v>3981</v>
      </c>
      <c r="U504" s="9">
        <f t="shared" si="18"/>
        <v>10.324302134646961</v>
      </c>
    </row>
    <row r="505" spans="19:21" x14ac:dyDescent="0.2">
      <c r="S505">
        <v>504</v>
      </c>
      <c r="T505" t="s">
        <v>3982</v>
      </c>
      <c r="U505" s="9">
        <f t="shared" si="18"/>
        <v>10.344827586206897</v>
      </c>
    </row>
    <row r="506" spans="19:21" x14ac:dyDescent="0.2">
      <c r="S506">
        <v>505</v>
      </c>
      <c r="T506" t="s">
        <v>3983</v>
      </c>
      <c r="U506" s="9">
        <f t="shared" si="18"/>
        <v>10.36535303776683</v>
      </c>
    </row>
    <row r="507" spans="19:21" x14ac:dyDescent="0.2">
      <c r="S507">
        <v>506</v>
      </c>
      <c r="T507" t="s">
        <v>3984</v>
      </c>
      <c r="U507" s="9">
        <f t="shared" si="18"/>
        <v>10.385878489326766</v>
      </c>
    </row>
    <row r="508" spans="19:21" x14ac:dyDescent="0.2">
      <c r="S508">
        <v>507</v>
      </c>
      <c r="T508" t="s">
        <v>3985</v>
      </c>
      <c r="U508" s="9">
        <f t="shared" si="18"/>
        <v>10.406403940886699</v>
      </c>
    </row>
    <row r="509" spans="19:21" x14ac:dyDescent="0.2">
      <c r="S509">
        <v>508</v>
      </c>
      <c r="T509" t="s">
        <v>3986</v>
      </c>
      <c r="U509" s="9">
        <f t="shared" si="18"/>
        <v>10.426929392446633</v>
      </c>
    </row>
    <row r="510" spans="19:21" x14ac:dyDescent="0.2">
      <c r="S510">
        <v>509</v>
      </c>
      <c r="T510" t="s">
        <v>3987</v>
      </c>
      <c r="U510" s="9">
        <f t="shared" si="18"/>
        <v>10.447454844006568</v>
      </c>
    </row>
    <row r="511" spans="19:21" x14ac:dyDescent="0.2">
      <c r="S511">
        <v>510</v>
      </c>
      <c r="T511" t="s">
        <v>3988</v>
      </c>
      <c r="U511" s="9">
        <f t="shared" si="18"/>
        <v>10.467980295566502</v>
      </c>
    </row>
    <row r="512" spans="19:21" x14ac:dyDescent="0.2">
      <c r="S512">
        <v>511</v>
      </c>
      <c r="T512" t="s">
        <v>3989</v>
      </c>
      <c r="U512" s="9">
        <f t="shared" si="18"/>
        <v>10.488505747126437</v>
      </c>
    </row>
    <row r="513" spans="19:21" x14ac:dyDescent="0.2">
      <c r="S513">
        <v>512</v>
      </c>
      <c r="T513" t="s">
        <v>3990</v>
      </c>
      <c r="U513" s="9">
        <f t="shared" si="18"/>
        <v>10.509031198686371</v>
      </c>
    </row>
    <row r="514" spans="19:21" x14ac:dyDescent="0.2">
      <c r="S514">
        <v>513</v>
      </c>
      <c r="T514" t="s">
        <v>3991</v>
      </c>
      <c r="U514" s="9">
        <f t="shared" si="18"/>
        <v>10.529556650246304</v>
      </c>
    </row>
    <row r="515" spans="19:21" x14ac:dyDescent="0.2">
      <c r="S515">
        <v>514</v>
      </c>
      <c r="T515" t="s">
        <v>3992</v>
      </c>
      <c r="U515" s="9">
        <f t="shared" ref="U515:U578" si="19">(S515/4872)*100</f>
        <v>10.55008210180624</v>
      </c>
    </row>
    <row r="516" spans="19:21" x14ac:dyDescent="0.2">
      <c r="S516">
        <v>515</v>
      </c>
      <c r="T516" t="s">
        <v>3993</v>
      </c>
      <c r="U516" s="9">
        <f t="shared" si="19"/>
        <v>10.570607553366173</v>
      </c>
    </row>
    <row r="517" spans="19:21" x14ac:dyDescent="0.2">
      <c r="S517">
        <v>516</v>
      </c>
      <c r="T517" t="s">
        <v>3994</v>
      </c>
      <c r="U517" s="9">
        <f t="shared" si="19"/>
        <v>10.591133004926109</v>
      </c>
    </row>
    <row r="518" spans="19:21" x14ac:dyDescent="0.2">
      <c r="S518">
        <v>517</v>
      </c>
      <c r="T518" t="s">
        <v>3995</v>
      </c>
      <c r="U518" s="9">
        <f t="shared" si="19"/>
        <v>10.611658456486042</v>
      </c>
    </row>
    <row r="519" spans="19:21" x14ac:dyDescent="0.2">
      <c r="S519">
        <v>518</v>
      </c>
      <c r="T519" t="s">
        <v>3996</v>
      </c>
      <c r="U519" s="9">
        <f t="shared" si="19"/>
        <v>10.632183908045976</v>
      </c>
    </row>
    <row r="520" spans="19:21" x14ac:dyDescent="0.2">
      <c r="S520">
        <v>519</v>
      </c>
      <c r="T520" t="s">
        <v>3997</v>
      </c>
      <c r="U520" s="9">
        <f t="shared" si="19"/>
        <v>10.652709359605911</v>
      </c>
    </row>
    <row r="521" spans="19:21" x14ac:dyDescent="0.2">
      <c r="S521">
        <v>520</v>
      </c>
      <c r="T521" t="s">
        <v>3998</v>
      </c>
      <c r="U521" s="9">
        <f t="shared" si="19"/>
        <v>10.673234811165845</v>
      </c>
    </row>
    <row r="522" spans="19:21" x14ac:dyDescent="0.2">
      <c r="S522">
        <v>521</v>
      </c>
      <c r="T522" t="s">
        <v>3999</v>
      </c>
      <c r="U522" s="9">
        <f t="shared" si="19"/>
        <v>10.69376026272578</v>
      </c>
    </row>
    <row r="523" spans="19:21" x14ac:dyDescent="0.2">
      <c r="S523">
        <v>522</v>
      </c>
      <c r="T523" t="s">
        <v>4000</v>
      </c>
      <c r="U523" s="9">
        <f t="shared" si="19"/>
        <v>10.714285714285714</v>
      </c>
    </row>
    <row r="524" spans="19:21" x14ac:dyDescent="0.2">
      <c r="S524">
        <v>523</v>
      </c>
      <c r="T524" t="s">
        <v>4001</v>
      </c>
      <c r="U524" s="9">
        <f t="shared" si="19"/>
        <v>10.734811165845649</v>
      </c>
    </row>
    <row r="525" spans="19:21" x14ac:dyDescent="0.2">
      <c r="S525">
        <v>524</v>
      </c>
      <c r="T525" t="s">
        <v>4002</v>
      </c>
      <c r="U525" s="9">
        <f t="shared" si="19"/>
        <v>10.755336617405582</v>
      </c>
    </row>
    <row r="526" spans="19:21" x14ac:dyDescent="0.2">
      <c r="S526">
        <v>525</v>
      </c>
      <c r="T526" t="s">
        <v>4003</v>
      </c>
      <c r="U526" s="9">
        <f t="shared" si="19"/>
        <v>10.775862068965516</v>
      </c>
    </row>
    <row r="527" spans="19:21" x14ac:dyDescent="0.2">
      <c r="S527">
        <v>526</v>
      </c>
      <c r="T527" t="s">
        <v>4004</v>
      </c>
      <c r="U527" s="9">
        <f t="shared" si="19"/>
        <v>10.796387520525453</v>
      </c>
    </row>
    <row r="528" spans="19:21" x14ac:dyDescent="0.2">
      <c r="S528">
        <v>527</v>
      </c>
      <c r="T528" t="s">
        <v>4005</v>
      </c>
      <c r="U528" s="9">
        <f t="shared" si="19"/>
        <v>10.816912972085387</v>
      </c>
    </row>
    <row r="529" spans="19:21" x14ac:dyDescent="0.2">
      <c r="S529">
        <v>528</v>
      </c>
      <c r="T529" t="s">
        <v>4006</v>
      </c>
      <c r="U529" s="9">
        <f t="shared" si="19"/>
        <v>10.83743842364532</v>
      </c>
    </row>
    <row r="530" spans="19:21" x14ac:dyDescent="0.2">
      <c r="S530">
        <v>529</v>
      </c>
      <c r="T530" t="s">
        <v>4007</v>
      </c>
      <c r="U530" s="9">
        <f t="shared" si="19"/>
        <v>10.857963875205256</v>
      </c>
    </row>
    <row r="531" spans="19:21" x14ac:dyDescent="0.2">
      <c r="S531">
        <v>530</v>
      </c>
      <c r="T531" t="s">
        <v>4008</v>
      </c>
      <c r="U531" s="9">
        <f t="shared" si="19"/>
        <v>10.878489326765189</v>
      </c>
    </row>
    <row r="532" spans="19:21" x14ac:dyDescent="0.2">
      <c r="S532">
        <v>531</v>
      </c>
      <c r="T532" t="s">
        <v>4009</v>
      </c>
      <c r="U532" s="9">
        <f t="shared" si="19"/>
        <v>10.899014778325125</v>
      </c>
    </row>
    <row r="533" spans="19:21" x14ac:dyDescent="0.2">
      <c r="S533">
        <v>532</v>
      </c>
      <c r="T533" t="s">
        <v>4010</v>
      </c>
      <c r="U533" s="9">
        <f t="shared" si="19"/>
        <v>10.919540229885058</v>
      </c>
    </row>
    <row r="534" spans="19:21" x14ac:dyDescent="0.2">
      <c r="S534">
        <v>533</v>
      </c>
      <c r="T534" t="s">
        <v>4011</v>
      </c>
      <c r="U534" s="9">
        <f t="shared" si="19"/>
        <v>10.940065681444992</v>
      </c>
    </row>
    <row r="535" spans="19:21" x14ac:dyDescent="0.2">
      <c r="S535">
        <v>534</v>
      </c>
      <c r="T535" t="s">
        <v>4012</v>
      </c>
      <c r="U535" s="9">
        <f t="shared" si="19"/>
        <v>10.960591133004927</v>
      </c>
    </row>
    <row r="536" spans="19:21" x14ac:dyDescent="0.2">
      <c r="S536">
        <v>535</v>
      </c>
      <c r="T536" t="s">
        <v>4013</v>
      </c>
      <c r="U536" s="9">
        <f t="shared" si="19"/>
        <v>10.981116584564861</v>
      </c>
    </row>
    <row r="537" spans="19:21" x14ac:dyDescent="0.2">
      <c r="S537">
        <v>536</v>
      </c>
      <c r="T537" t="s">
        <v>4014</v>
      </c>
      <c r="U537" s="9">
        <f t="shared" si="19"/>
        <v>11.001642036124796</v>
      </c>
    </row>
    <row r="538" spans="19:21" x14ac:dyDescent="0.2">
      <c r="S538">
        <v>537</v>
      </c>
      <c r="T538" t="s">
        <v>4015</v>
      </c>
      <c r="U538" s="9">
        <f t="shared" si="19"/>
        <v>11.02216748768473</v>
      </c>
    </row>
    <row r="539" spans="19:21" x14ac:dyDescent="0.2">
      <c r="S539">
        <v>538</v>
      </c>
      <c r="T539" t="s">
        <v>4016</v>
      </c>
      <c r="U539" s="9">
        <f t="shared" si="19"/>
        <v>11.042692939244663</v>
      </c>
    </row>
    <row r="540" spans="19:21" x14ac:dyDescent="0.2">
      <c r="S540">
        <v>539</v>
      </c>
      <c r="T540" t="s">
        <v>4017</v>
      </c>
      <c r="U540" s="9">
        <f t="shared" si="19"/>
        <v>11.063218390804598</v>
      </c>
    </row>
    <row r="541" spans="19:21" x14ac:dyDescent="0.2">
      <c r="S541">
        <v>540</v>
      </c>
      <c r="T541" t="s">
        <v>4018</v>
      </c>
      <c r="U541" s="9">
        <f t="shared" si="19"/>
        <v>11.083743842364532</v>
      </c>
    </row>
    <row r="542" spans="19:21" x14ac:dyDescent="0.2">
      <c r="S542">
        <v>541</v>
      </c>
      <c r="T542" t="s">
        <v>4019</v>
      </c>
      <c r="U542" s="9">
        <f t="shared" si="19"/>
        <v>11.104269293924467</v>
      </c>
    </row>
    <row r="543" spans="19:21" x14ac:dyDescent="0.2">
      <c r="S543">
        <v>542</v>
      </c>
      <c r="T543" t="s">
        <v>4020</v>
      </c>
      <c r="U543" s="9">
        <f t="shared" si="19"/>
        <v>11.124794745484401</v>
      </c>
    </row>
    <row r="544" spans="19:21" x14ac:dyDescent="0.2">
      <c r="S544">
        <v>543</v>
      </c>
      <c r="T544" t="s">
        <v>4021</v>
      </c>
      <c r="U544" s="9">
        <f t="shared" si="19"/>
        <v>11.145320197044335</v>
      </c>
    </row>
    <row r="545" spans="19:21" x14ac:dyDescent="0.2">
      <c r="S545">
        <v>544</v>
      </c>
      <c r="T545" t="s">
        <v>4022</v>
      </c>
      <c r="U545" s="9">
        <f t="shared" si="19"/>
        <v>11.16584564860427</v>
      </c>
    </row>
    <row r="546" spans="19:21" x14ac:dyDescent="0.2">
      <c r="S546">
        <v>545</v>
      </c>
      <c r="T546" t="s">
        <v>4023</v>
      </c>
      <c r="U546" s="9">
        <f t="shared" si="19"/>
        <v>11.186371100164203</v>
      </c>
    </row>
    <row r="547" spans="19:21" x14ac:dyDescent="0.2">
      <c r="S547">
        <v>546</v>
      </c>
      <c r="T547" t="s">
        <v>4024</v>
      </c>
      <c r="U547" s="9">
        <f t="shared" si="19"/>
        <v>11.206896551724139</v>
      </c>
    </row>
    <row r="548" spans="19:21" x14ac:dyDescent="0.2">
      <c r="S548">
        <v>547</v>
      </c>
      <c r="T548" t="s">
        <v>4025</v>
      </c>
      <c r="U548" s="9">
        <f t="shared" si="19"/>
        <v>11.227422003284072</v>
      </c>
    </row>
    <row r="549" spans="19:21" x14ac:dyDescent="0.2">
      <c r="S549">
        <v>548</v>
      </c>
      <c r="T549" t="s">
        <v>4026</v>
      </c>
      <c r="U549" s="9">
        <f t="shared" si="19"/>
        <v>11.247947454844006</v>
      </c>
    </row>
    <row r="550" spans="19:21" x14ac:dyDescent="0.2">
      <c r="S550">
        <v>549</v>
      </c>
      <c r="T550" t="s">
        <v>4027</v>
      </c>
      <c r="U550" s="9">
        <f t="shared" si="19"/>
        <v>11.268472906403941</v>
      </c>
    </row>
    <row r="551" spans="19:21" x14ac:dyDescent="0.2">
      <c r="S551">
        <v>550</v>
      </c>
      <c r="T551" t="s">
        <v>4028</v>
      </c>
      <c r="U551" s="9">
        <f t="shared" si="19"/>
        <v>11.288998357963875</v>
      </c>
    </row>
    <row r="552" spans="19:21" x14ac:dyDescent="0.2">
      <c r="S552">
        <v>551</v>
      </c>
      <c r="T552" t="s">
        <v>4029</v>
      </c>
      <c r="U552" s="9">
        <f t="shared" si="19"/>
        <v>11.30952380952381</v>
      </c>
    </row>
    <row r="553" spans="19:21" x14ac:dyDescent="0.2">
      <c r="S553">
        <v>552</v>
      </c>
      <c r="T553" t="s">
        <v>4030</v>
      </c>
      <c r="U553" s="9">
        <f t="shared" si="19"/>
        <v>11.330049261083744</v>
      </c>
    </row>
    <row r="554" spans="19:21" x14ac:dyDescent="0.2">
      <c r="S554">
        <v>553</v>
      </c>
      <c r="T554" t="s">
        <v>4031</v>
      </c>
      <c r="U554" s="9">
        <f t="shared" si="19"/>
        <v>11.350574712643677</v>
      </c>
    </row>
    <row r="555" spans="19:21" x14ac:dyDescent="0.2">
      <c r="S555">
        <v>554</v>
      </c>
      <c r="T555" t="s">
        <v>4032</v>
      </c>
      <c r="U555" s="9">
        <f t="shared" si="19"/>
        <v>11.371100164203613</v>
      </c>
    </row>
    <row r="556" spans="19:21" x14ac:dyDescent="0.2">
      <c r="S556">
        <v>555</v>
      </c>
      <c r="T556" t="s">
        <v>4033</v>
      </c>
      <c r="U556" s="9">
        <f t="shared" si="19"/>
        <v>11.391625615763546</v>
      </c>
    </row>
    <row r="557" spans="19:21" x14ac:dyDescent="0.2">
      <c r="S557">
        <v>556</v>
      </c>
      <c r="T557" t="s">
        <v>4034</v>
      </c>
      <c r="U557" s="9">
        <f t="shared" si="19"/>
        <v>11.412151067323482</v>
      </c>
    </row>
    <row r="558" spans="19:21" x14ac:dyDescent="0.2">
      <c r="S558">
        <v>557</v>
      </c>
      <c r="T558" t="s">
        <v>4035</v>
      </c>
      <c r="U558" s="9">
        <f t="shared" si="19"/>
        <v>11.432676518883415</v>
      </c>
    </row>
    <row r="559" spans="19:21" x14ac:dyDescent="0.2">
      <c r="S559">
        <v>558</v>
      </c>
      <c r="T559" t="s">
        <v>4036</v>
      </c>
      <c r="U559" s="9">
        <f t="shared" si="19"/>
        <v>11.453201970443349</v>
      </c>
    </row>
    <row r="560" spans="19:21" x14ac:dyDescent="0.2">
      <c r="S560">
        <v>559</v>
      </c>
      <c r="T560" t="s">
        <v>4037</v>
      </c>
      <c r="U560" s="9">
        <f t="shared" si="19"/>
        <v>11.473727422003284</v>
      </c>
    </row>
    <row r="561" spans="19:21" x14ac:dyDescent="0.2">
      <c r="S561">
        <v>560</v>
      </c>
      <c r="T561" t="s">
        <v>4038</v>
      </c>
      <c r="U561" s="9">
        <f t="shared" si="19"/>
        <v>11.494252873563218</v>
      </c>
    </row>
    <row r="562" spans="19:21" x14ac:dyDescent="0.2">
      <c r="S562">
        <v>561</v>
      </c>
      <c r="T562" t="s">
        <v>4039</v>
      </c>
      <c r="U562" s="9">
        <f t="shared" si="19"/>
        <v>11.514778325123153</v>
      </c>
    </row>
    <row r="563" spans="19:21" x14ac:dyDescent="0.2">
      <c r="S563">
        <v>562</v>
      </c>
      <c r="T563" t="s">
        <v>4040</v>
      </c>
      <c r="U563" s="9">
        <f t="shared" si="19"/>
        <v>11.535303776683087</v>
      </c>
    </row>
    <row r="564" spans="19:21" x14ac:dyDescent="0.2">
      <c r="S564">
        <v>563</v>
      </c>
      <c r="T564" t="s">
        <v>4041</v>
      </c>
      <c r="U564" s="9">
        <f t="shared" si="19"/>
        <v>11.555829228243022</v>
      </c>
    </row>
    <row r="565" spans="19:21" x14ac:dyDescent="0.2">
      <c r="S565">
        <v>564</v>
      </c>
      <c r="T565" t="s">
        <v>4042</v>
      </c>
      <c r="U565" s="9">
        <f t="shared" si="19"/>
        <v>11.576354679802956</v>
      </c>
    </row>
    <row r="566" spans="19:21" x14ac:dyDescent="0.2">
      <c r="S566">
        <v>565</v>
      </c>
      <c r="T566" t="s">
        <v>4043</v>
      </c>
      <c r="U566" s="9">
        <f t="shared" si="19"/>
        <v>11.596880131362889</v>
      </c>
    </row>
    <row r="567" spans="19:21" x14ac:dyDescent="0.2">
      <c r="S567">
        <v>566</v>
      </c>
      <c r="T567" t="s">
        <v>4044</v>
      </c>
      <c r="U567" s="9">
        <f t="shared" si="19"/>
        <v>11.617405582922824</v>
      </c>
    </row>
    <row r="568" spans="19:21" x14ac:dyDescent="0.2">
      <c r="S568">
        <v>567</v>
      </c>
      <c r="T568" t="s">
        <v>4045</v>
      </c>
      <c r="U568" s="9">
        <f t="shared" si="19"/>
        <v>11.637931034482758</v>
      </c>
    </row>
    <row r="569" spans="19:21" x14ac:dyDescent="0.2">
      <c r="S569">
        <v>568</v>
      </c>
      <c r="T569" t="s">
        <v>4046</v>
      </c>
      <c r="U569" s="9">
        <f t="shared" si="19"/>
        <v>11.658456486042693</v>
      </c>
    </row>
    <row r="570" spans="19:21" x14ac:dyDescent="0.2">
      <c r="S570">
        <v>569</v>
      </c>
      <c r="T570" t="s">
        <v>4047</v>
      </c>
      <c r="U570" s="9">
        <f t="shared" si="19"/>
        <v>11.678981937602627</v>
      </c>
    </row>
    <row r="571" spans="19:21" x14ac:dyDescent="0.2">
      <c r="S571">
        <v>570</v>
      </c>
      <c r="T571" t="s">
        <v>4048</v>
      </c>
      <c r="U571" s="9">
        <f t="shared" si="19"/>
        <v>11.699507389162561</v>
      </c>
    </row>
    <row r="572" spans="19:21" x14ac:dyDescent="0.2">
      <c r="S572">
        <v>571</v>
      </c>
      <c r="T572" t="s">
        <v>4049</v>
      </c>
      <c r="U572" s="9">
        <f t="shared" si="19"/>
        <v>11.720032840722496</v>
      </c>
    </row>
    <row r="573" spans="19:21" x14ac:dyDescent="0.2">
      <c r="S573">
        <v>572</v>
      </c>
      <c r="T573" t="s">
        <v>4050</v>
      </c>
      <c r="U573" s="9">
        <f t="shared" si="19"/>
        <v>11.740558292282429</v>
      </c>
    </row>
    <row r="574" spans="19:21" x14ac:dyDescent="0.2">
      <c r="S574">
        <v>573</v>
      </c>
      <c r="T574" t="s">
        <v>4051</v>
      </c>
      <c r="U574" s="9">
        <f t="shared" si="19"/>
        <v>11.761083743842365</v>
      </c>
    </row>
    <row r="575" spans="19:21" x14ac:dyDescent="0.2">
      <c r="S575">
        <v>574</v>
      </c>
      <c r="T575" t="s">
        <v>4052</v>
      </c>
      <c r="U575" s="9">
        <f t="shared" si="19"/>
        <v>11.781609195402298</v>
      </c>
    </row>
    <row r="576" spans="19:21" x14ac:dyDescent="0.2">
      <c r="S576">
        <v>575</v>
      </c>
      <c r="T576" t="s">
        <v>4053</v>
      </c>
      <c r="U576" s="9">
        <f t="shared" si="19"/>
        <v>11.802134646962232</v>
      </c>
    </row>
    <row r="577" spans="19:21" x14ac:dyDescent="0.2">
      <c r="S577">
        <v>576</v>
      </c>
      <c r="T577" t="s">
        <v>4054</v>
      </c>
      <c r="U577" s="9">
        <f t="shared" si="19"/>
        <v>11.822660098522167</v>
      </c>
    </row>
    <row r="578" spans="19:21" x14ac:dyDescent="0.2">
      <c r="S578">
        <v>577</v>
      </c>
      <c r="T578" t="s">
        <v>4055</v>
      </c>
      <c r="U578" s="9">
        <f t="shared" si="19"/>
        <v>11.843185550082101</v>
      </c>
    </row>
    <row r="579" spans="19:21" x14ac:dyDescent="0.2">
      <c r="S579">
        <v>578</v>
      </c>
      <c r="T579" t="s">
        <v>4056</v>
      </c>
      <c r="U579" s="9">
        <f t="shared" ref="U579:U642" si="20">(S579/4872)*100</f>
        <v>11.863711001642036</v>
      </c>
    </row>
    <row r="580" spans="19:21" x14ac:dyDescent="0.2">
      <c r="S580">
        <v>579</v>
      </c>
      <c r="T580" t="s">
        <v>4057</v>
      </c>
      <c r="U580" s="9">
        <f t="shared" si="20"/>
        <v>11.88423645320197</v>
      </c>
    </row>
    <row r="581" spans="19:21" x14ac:dyDescent="0.2">
      <c r="S581">
        <v>580</v>
      </c>
      <c r="T581" t="s">
        <v>1357</v>
      </c>
      <c r="U581" s="9">
        <f t="shared" si="20"/>
        <v>11.904761904761903</v>
      </c>
    </row>
    <row r="582" spans="19:21" x14ac:dyDescent="0.2">
      <c r="S582">
        <v>581</v>
      </c>
      <c r="T582" t="s">
        <v>1358</v>
      </c>
      <c r="U582" s="9">
        <f t="shared" si="20"/>
        <v>11.925287356321839</v>
      </c>
    </row>
    <row r="583" spans="19:21" x14ac:dyDescent="0.2">
      <c r="S583">
        <v>582</v>
      </c>
      <c r="T583" t="s">
        <v>1359</v>
      </c>
      <c r="U583" s="9">
        <f t="shared" si="20"/>
        <v>11.945812807881774</v>
      </c>
    </row>
    <row r="584" spans="19:21" x14ac:dyDescent="0.2">
      <c r="S584">
        <v>583</v>
      </c>
      <c r="T584" t="s">
        <v>1360</v>
      </c>
      <c r="U584" s="9">
        <f t="shared" si="20"/>
        <v>11.966338259441708</v>
      </c>
    </row>
    <row r="585" spans="19:21" x14ac:dyDescent="0.2">
      <c r="S585">
        <v>584</v>
      </c>
      <c r="T585" t="s">
        <v>1361</v>
      </c>
      <c r="U585" s="9">
        <f t="shared" si="20"/>
        <v>11.986863711001643</v>
      </c>
    </row>
    <row r="586" spans="19:21" x14ac:dyDescent="0.2">
      <c r="S586">
        <v>585</v>
      </c>
      <c r="T586" t="s">
        <v>1362</v>
      </c>
      <c r="U586" s="9">
        <f t="shared" si="20"/>
        <v>12.007389162561577</v>
      </c>
    </row>
    <row r="587" spans="19:21" x14ac:dyDescent="0.2">
      <c r="S587">
        <v>586</v>
      </c>
      <c r="T587" t="s">
        <v>1363</v>
      </c>
      <c r="U587" s="9">
        <f t="shared" si="20"/>
        <v>12.027914614121512</v>
      </c>
    </row>
    <row r="588" spans="19:21" x14ac:dyDescent="0.2">
      <c r="S588">
        <v>587</v>
      </c>
      <c r="T588" t="s">
        <v>1364</v>
      </c>
      <c r="U588" s="9">
        <f t="shared" si="20"/>
        <v>12.048440065681445</v>
      </c>
    </row>
    <row r="589" spans="19:21" x14ac:dyDescent="0.2">
      <c r="S589">
        <v>588</v>
      </c>
      <c r="T589" t="s">
        <v>1365</v>
      </c>
      <c r="U589" s="9">
        <f t="shared" si="20"/>
        <v>12.068965517241379</v>
      </c>
    </row>
    <row r="590" spans="19:21" x14ac:dyDescent="0.2">
      <c r="S590">
        <v>589</v>
      </c>
      <c r="T590" t="s">
        <v>1366</v>
      </c>
      <c r="U590" s="9">
        <f t="shared" si="20"/>
        <v>12.089490968801314</v>
      </c>
    </row>
    <row r="591" spans="19:21" x14ac:dyDescent="0.2">
      <c r="S591">
        <v>590</v>
      </c>
      <c r="T591" t="s">
        <v>1367</v>
      </c>
      <c r="U591" s="9">
        <f t="shared" si="20"/>
        <v>12.110016420361248</v>
      </c>
    </row>
    <row r="592" spans="19:21" x14ac:dyDescent="0.2">
      <c r="S592">
        <v>591</v>
      </c>
      <c r="T592" t="s">
        <v>1368</v>
      </c>
      <c r="U592" s="9">
        <f t="shared" si="20"/>
        <v>12.130541871921183</v>
      </c>
    </row>
    <row r="593" spans="19:21" x14ac:dyDescent="0.2">
      <c r="S593">
        <v>592</v>
      </c>
      <c r="T593" t="s">
        <v>1369</v>
      </c>
      <c r="U593" s="9">
        <f t="shared" si="20"/>
        <v>12.151067323481117</v>
      </c>
    </row>
    <row r="594" spans="19:21" x14ac:dyDescent="0.2">
      <c r="S594">
        <v>593</v>
      </c>
      <c r="T594" t="s">
        <v>1370</v>
      </c>
      <c r="U594" s="9">
        <f t="shared" si="20"/>
        <v>12.171592775041052</v>
      </c>
    </row>
    <row r="595" spans="19:21" x14ac:dyDescent="0.2">
      <c r="S595">
        <v>594</v>
      </c>
      <c r="T595" t="s">
        <v>1371</v>
      </c>
      <c r="U595" s="9">
        <f t="shared" si="20"/>
        <v>12.192118226600986</v>
      </c>
    </row>
    <row r="596" spans="19:21" x14ac:dyDescent="0.2">
      <c r="S596">
        <v>595</v>
      </c>
      <c r="T596" t="s">
        <v>1372</v>
      </c>
      <c r="U596" s="9">
        <f t="shared" si="20"/>
        <v>12.212643678160919</v>
      </c>
    </row>
    <row r="597" spans="19:21" x14ac:dyDescent="0.2">
      <c r="S597">
        <v>596</v>
      </c>
      <c r="T597" t="s">
        <v>1373</v>
      </c>
      <c r="U597" s="9">
        <f t="shared" si="20"/>
        <v>12.233169129720855</v>
      </c>
    </row>
    <row r="598" spans="19:21" x14ac:dyDescent="0.2">
      <c r="S598">
        <v>597</v>
      </c>
      <c r="T598" t="s">
        <v>1374</v>
      </c>
      <c r="U598" s="9">
        <f t="shared" si="20"/>
        <v>12.253694581280788</v>
      </c>
    </row>
    <row r="599" spans="19:21" x14ac:dyDescent="0.2">
      <c r="S599">
        <v>598</v>
      </c>
      <c r="T599" t="s">
        <v>1375</v>
      </c>
      <c r="U599" s="9">
        <f t="shared" si="20"/>
        <v>12.274220032840724</v>
      </c>
    </row>
    <row r="600" spans="19:21" x14ac:dyDescent="0.2">
      <c r="S600">
        <v>599</v>
      </c>
      <c r="T600" t="s">
        <v>1376</v>
      </c>
      <c r="U600" s="9">
        <f t="shared" si="20"/>
        <v>12.294745484400657</v>
      </c>
    </row>
    <row r="601" spans="19:21" x14ac:dyDescent="0.2">
      <c r="S601">
        <v>600</v>
      </c>
      <c r="T601" t="s">
        <v>1377</v>
      </c>
      <c r="U601" s="9">
        <f t="shared" si="20"/>
        <v>12.315270935960591</v>
      </c>
    </row>
    <row r="602" spans="19:21" x14ac:dyDescent="0.2">
      <c r="S602">
        <v>601</v>
      </c>
      <c r="T602" t="s">
        <v>1378</v>
      </c>
      <c r="U602" s="9">
        <f t="shared" si="20"/>
        <v>12.335796387520526</v>
      </c>
    </row>
    <row r="603" spans="19:21" x14ac:dyDescent="0.2">
      <c r="S603">
        <v>602</v>
      </c>
      <c r="T603" t="s">
        <v>1379</v>
      </c>
      <c r="U603" s="9">
        <f t="shared" si="20"/>
        <v>12.35632183908046</v>
      </c>
    </row>
    <row r="604" spans="19:21" x14ac:dyDescent="0.2">
      <c r="S604">
        <v>603</v>
      </c>
      <c r="T604" t="s">
        <v>1380</v>
      </c>
      <c r="U604" s="9">
        <f t="shared" si="20"/>
        <v>12.376847290640395</v>
      </c>
    </row>
    <row r="605" spans="19:21" x14ac:dyDescent="0.2">
      <c r="S605">
        <v>604</v>
      </c>
      <c r="T605" t="s">
        <v>1381</v>
      </c>
      <c r="U605" s="9">
        <f t="shared" si="20"/>
        <v>12.397372742200329</v>
      </c>
    </row>
    <row r="606" spans="19:21" x14ac:dyDescent="0.2">
      <c r="S606">
        <v>605</v>
      </c>
      <c r="T606" t="s">
        <v>1382</v>
      </c>
      <c r="U606" s="9">
        <f t="shared" si="20"/>
        <v>12.417898193760262</v>
      </c>
    </row>
    <row r="607" spans="19:21" x14ac:dyDescent="0.2">
      <c r="S607">
        <v>606</v>
      </c>
      <c r="T607" t="s">
        <v>1383</v>
      </c>
      <c r="U607" s="9">
        <f t="shared" si="20"/>
        <v>12.438423645320198</v>
      </c>
    </row>
    <row r="608" spans="19:21" x14ac:dyDescent="0.2">
      <c r="S608">
        <v>607</v>
      </c>
      <c r="T608" t="s">
        <v>1384</v>
      </c>
      <c r="U608" s="9">
        <f t="shared" si="20"/>
        <v>12.458949096880131</v>
      </c>
    </row>
    <row r="609" spans="19:21" x14ac:dyDescent="0.2">
      <c r="S609">
        <v>608</v>
      </c>
      <c r="T609" t="s">
        <v>1385</v>
      </c>
      <c r="U609" s="9">
        <f t="shared" si="20"/>
        <v>12.479474548440066</v>
      </c>
    </row>
    <row r="610" spans="19:21" x14ac:dyDescent="0.2">
      <c r="S610">
        <v>609</v>
      </c>
      <c r="T610" t="s">
        <v>1386</v>
      </c>
      <c r="U610" s="9">
        <f t="shared" si="20"/>
        <v>12.5</v>
      </c>
    </row>
    <row r="611" spans="19:21" x14ac:dyDescent="0.2">
      <c r="S611">
        <v>610</v>
      </c>
      <c r="T611" t="s">
        <v>1387</v>
      </c>
      <c r="U611" s="9">
        <f t="shared" si="20"/>
        <v>12.520525451559935</v>
      </c>
    </row>
    <row r="612" spans="19:21" x14ac:dyDescent="0.2">
      <c r="S612">
        <v>611</v>
      </c>
      <c r="T612" t="s">
        <v>1388</v>
      </c>
      <c r="U612" s="9">
        <f t="shared" si="20"/>
        <v>12.541050903119869</v>
      </c>
    </row>
    <row r="613" spans="19:21" x14ac:dyDescent="0.2">
      <c r="S613">
        <v>612</v>
      </c>
      <c r="T613" t="s">
        <v>1389</v>
      </c>
      <c r="U613" s="9">
        <f t="shared" si="20"/>
        <v>12.561576354679804</v>
      </c>
    </row>
    <row r="614" spans="19:21" x14ac:dyDescent="0.2">
      <c r="S614">
        <v>613</v>
      </c>
      <c r="T614" t="s">
        <v>1390</v>
      </c>
      <c r="U614" s="9">
        <f t="shared" si="20"/>
        <v>12.582101806239738</v>
      </c>
    </row>
    <row r="615" spans="19:21" x14ac:dyDescent="0.2">
      <c r="S615">
        <v>614</v>
      </c>
      <c r="T615" t="s">
        <v>1391</v>
      </c>
      <c r="U615" s="9">
        <f t="shared" si="20"/>
        <v>12.602627257799673</v>
      </c>
    </row>
    <row r="616" spans="19:21" x14ac:dyDescent="0.2">
      <c r="S616">
        <v>615</v>
      </c>
      <c r="T616" t="s">
        <v>1392</v>
      </c>
      <c r="U616" s="9">
        <f t="shared" si="20"/>
        <v>12.623152709359605</v>
      </c>
    </row>
    <row r="617" spans="19:21" x14ac:dyDescent="0.2">
      <c r="S617">
        <v>616</v>
      </c>
      <c r="T617" t="s">
        <v>1393</v>
      </c>
      <c r="U617" s="9">
        <f t="shared" si="20"/>
        <v>12.643678160919542</v>
      </c>
    </row>
    <row r="618" spans="19:21" x14ac:dyDescent="0.2">
      <c r="S618">
        <v>617</v>
      </c>
      <c r="T618" t="s">
        <v>1394</v>
      </c>
      <c r="U618" s="9">
        <f t="shared" si="20"/>
        <v>12.664203612479474</v>
      </c>
    </row>
    <row r="619" spans="19:21" x14ac:dyDescent="0.2">
      <c r="S619">
        <v>618</v>
      </c>
      <c r="T619" t="s">
        <v>1395</v>
      </c>
      <c r="U619" s="9">
        <f t="shared" si="20"/>
        <v>12.684729064039409</v>
      </c>
    </row>
    <row r="620" spans="19:21" x14ac:dyDescent="0.2">
      <c r="S620">
        <v>619</v>
      </c>
      <c r="T620" t="s">
        <v>1396</v>
      </c>
      <c r="U620" s="9">
        <f t="shared" si="20"/>
        <v>12.705254515599343</v>
      </c>
    </row>
    <row r="621" spans="19:21" x14ac:dyDescent="0.2">
      <c r="S621">
        <v>620</v>
      </c>
      <c r="T621" t="s">
        <v>1397</v>
      </c>
      <c r="U621" s="9">
        <f t="shared" si="20"/>
        <v>12.725779967159278</v>
      </c>
    </row>
    <row r="622" spans="19:21" x14ac:dyDescent="0.2">
      <c r="S622">
        <v>621</v>
      </c>
      <c r="T622" t="s">
        <v>1398</v>
      </c>
      <c r="U622" s="9">
        <f t="shared" si="20"/>
        <v>12.746305418719212</v>
      </c>
    </row>
    <row r="623" spans="19:21" x14ac:dyDescent="0.2">
      <c r="S623">
        <v>622</v>
      </c>
      <c r="T623" t="s">
        <v>1399</v>
      </c>
      <c r="U623" s="9">
        <f t="shared" si="20"/>
        <v>12.766830870279147</v>
      </c>
    </row>
    <row r="624" spans="19:21" x14ac:dyDescent="0.2">
      <c r="S624">
        <v>623</v>
      </c>
      <c r="T624" t="s">
        <v>1400</v>
      </c>
      <c r="U624" s="9">
        <f t="shared" si="20"/>
        <v>12.787356321839081</v>
      </c>
    </row>
    <row r="625" spans="19:21" x14ac:dyDescent="0.2">
      <c r="S625">
        <v>624</v>
      </c>
      <c r="T625" t="s">
        <v>1401</v>
      </c>
      <c r="U625" s="9">
        <f t="shared" si="20"/>
        <v>12.807881773399016</v>
      </c>
    </row>
    <row r="626" spans="19:21" x14ac:dyDescent="0.2">
      <c r="S626">
        <v>625</v>
      </c>
      <c r="T626" t="s">
        <v>1402</v>
      </c>
      <c r="U626" s="9">
        <f t="shared" si="20"/>
        <v>12.828407224958948</v>
      </c>
    </row>
    <row r="627" spans="19:21" x14ac:dyDescent="0.2">
      <c r="S627">
        <v>626</v>
      </c>
      <c r="T627" t="s">
        <v>1403</v>
      </c>
      <c r="U627" s="9">
        <f t="shared" si="20"/>
        <v>12.848932676518885</v>
      </c>
    </row>
    <row r="628" spans="19:21" x14ac:dyDescent="0.2">
      <c r="S628">
        <v>627</v>
      </c>
      <c r="T628" t="s">
        <v>1404</v>
      </c>
      <c r="U628" s="9">
        <f t="shared" si="20"/>
        <v>12.869458128078817</v>
      </c>
    </row>
    <row r="629" spans="19:21" x14ac:dyDescent="0.2">
      <c r="S629">
        <v>628</v>
      </c>
      <c r="T629" t="s">
        <v>1405</v>
      </c>
      <c r="U629" s="9">
        <f t="shared" si="20"/>
        <v>12.889983579638752</v>
      </c>
    </row>
    <row r="630" spans="19:21" x14ac:dyDescent="0.2">
      <c r="S630">
        <v>629</v>
      </c>
      <c r="T630" t="s">
        <v>1406</v>
      </c>
      <c r="U630" s="9">
        <f t="shared" si="20"/>
        <v>12.910509031198686</v>
      </c>
    </row>
    <row r="631" spans="19:21" x14ac:dyDescent="0.2">
      <c r="S631">
        <v>630</v>
      </c>
      <c r="T631" t="s">
        <v>1407</v>
      </c>
      <c r="U631" s="9">
        <f t="shared" si="20"/>
        <v>12.931034482758621</v>
      </c>
    </row>
    <row r="632" spans="19:21" x14ac:dyDescent="0.2">
      <c r="S632">
        <v>631</v>
      </c>
      <c r="T632" t="s">
        <v>1408</v>
      </c>
      <c r="U632" s="9">
        <f t="shared" si="20"/>
        <v>12.951559934318555</v>
      </c>
    </row>
    <row r="633" spans="19:21" x14ac:dyDescent="0.2">
      <c r="S633">
        <v>632</v>
      </c>
      <c r="T633" t="s">
        <v>1409</v>
      </c>
      <c r="U633" s="9">
        <f t="shared" si="20"/>
        <v>12.97208538587849</v>
      </c>
    </row>
    <row r="634" spans="19:21" x14ac:dyDescent="0.2">
      <c r="S634">
        <v>633</v>
      </c>
      <c r="T634" t="s">
        <v>1410</v>
      </c>
      <c r="U634" s="9">
        <f t="shared" si="20"/>
        <v>12.992610837438423</v>
      </c>
    </row>
    <row r="635" spans="19:21" x14ac:dyDescent="0.2">
      <c r="S635">
        <v>634</v>
      </c>
      <c r="T635" t="s">
        <v>1411</v>
      </c>
      <c r="U635" s="9">
        <f t="shared" si="20"/>
        <v>13.013136288998359</v>
      </c>
    </row>
    <row r="636" spans="19:21" x14ac:dyDescent="0.2">
      <c r="S636">
        <v>635</v>
      </c>
      <c r="T636" t="s">
        <v>1412</v>
      </c>
      <c r="U636" s="9">
        <f t="shared" si="20"/>
        <v>13.033661740558292</v>
      </c>
    </row>
    <row r="637" spans="19:21" x14ac:dyDescent="0.2">
      <c r="S637">
        <v>636</v>
      </c>
      <c r="T637" t="s">
        <v>1413</v>
      </c>
      <c r="U637" s="9">
        <f t="shared" si="20"/>
        <v>13.054187192118228</v>
      </c>
    </row>
    <row r="638" spans="19:21" x14ac:dyDescent="0.2">
      <c r="S638">
        <v>637</v>
      </c>
      <c r="T638" t="s">
        <v>1414</v>
      </c>
      <c r="U638" s="9">
        <f t="shared" si="20"/>
        <v>13.07471264367816</v>
      </c>
    </row>
    <row r="639" spans="19:21" x14ac:dyDescent="0.2">
      <c r="S639">
        <v>638</v>
      </c>
      <c r="T639" t="s">
        <v>1415</v>
      </c>
      <c r="U639" s="9">
        <f t="shared" si="20"/>
        <v>13.095238095238097</v>
      </c>
    </row>
    <row r="640" spans="19:21" x14ac:dyDescent="0.2">
      <c r="S640">
        <v>639</v>
      </c>
      <c r="T640" t="s">
        <v>3467</v>
      </c>
      <c r="U640" s="9">
        <f t="shared" si="20"/>
        <v>13.115763546798028</v>
      </c>
    </row>
    <row r="641" spans="19:21" x14ac:dyDescent="0.2">
      <c r="S641">
        <v>640</v>
      </c>
      <c r="T641" t="s">
        <v>3468</v>
      </c>
      <c r="U641" s="9">
        <f t="shared" si="20"/>
        <v>13.136288998357964</v>
      </c>
    </row>
    <row r="642" spans="19:21" x14ac:dyDescent="0.2">
      <c r="S642">
        <v>641</v>
      </c>
      <c r="T642" t="s">
        <v>3469</v>
      </c>
      <c r="U642" s="9">
        <f t="shared" si="20"/>
        <v>13.156814449917897</v>
      </c>
    </row>
    <row r="643" spans="19:21" x14ac:dyDescent="0.2">
      <c r="S643">
        <v>642</v>
      </c>
      <c r="T643" t="s">
        <v>3470</v>
      </c>
      <c r="U643" s="9">
        <f t="shared" ref="U643:U706" si="21">(S643/4872)*100</f>
        <v>13.177339901477833</v>
      </c>
    </row>
    <row r="644" spans="19:21" x14ac:dyDescent="0.2">
      <c r="S644">
        <v>643</v>
      </c>
      <c r="T644" t="s">
        <v>3471</v>
      </c>
      <c r="U644" s="9">
        <f t="shared" si="21"/>
        <v>13.197865353037766</v>
      </c>
    </row>
    <row r="645" spans="19:21" x14ac:dyDescent="0.2">
      <c r="S645">
        <v>644</v>
      </c>
      <c r="T645" t="s">
        <v>3472</v>
      </c>
      <c r="U645" s="9">
        <f t="shared" si="21"/>
        <v>13.218390804597702</v>
      </c>
    </row>
    <row r="646" spans="19:21" x14ac:dyDescent="0.2">
      <c r="S646">
        <v>645</v>
      </c>
      <c r="T646" t="s">
        <v>3473</v>
      </c>
      <c r="U646" s="9">
        <f t="shared" si="21"/>
        <v>13.238916256157635</v>
      </c>
    </row>
    <row r="647" spans="19:21" x14ac:dyDescent="0.2">
      <c r="S647">
        <v>646</v>
      </c>
      <c r="T647" t="s">
        <v>3474</v>
      </c>
      <c r="U647" s="9">
        <f t="shared" si="21"/>
        <v>13.259441707717571</v>
      </c>
    </row>
    <row r="648" spans="19:21" x14ac:dyDescent="0.2">
      <c r="S648">
        <v>647</v>
      </c>
      <c r="T648" t="s">
        <v>3475</v>
      </c>
      <c r="U648" s="9">
        <f t="shared" si="21"/>
        <v>13.279967159277502</v>
      </c>
    </row>
    <row r="649" spans="19:21" x14ac:dyDescent="0.2">
      <c r="S649">
        <v>648</v>
      </c>
      <c r="T649" t="s">
        <v>3476</v>
      </c>
      <c r="U649" s="9">
        <f t="shared" si="21"/>
        <v>13.300492610837439</v>
      </c>
    </row>
    <row r="650" spans="19:21" x14ac:dyDescent="0.2">
      <c r="S650">
        <v>649</v>
      </c>
      <c r="T650" t="s">
        <v>3477</v>
      </c>
      <c r="U650" s="9">
        <f t="shared" si="21"/>
        <v>13.321018062397371</v>
      </c>
    </row>
    <row r="651" spans="19:21" x14ac:dyDescent="0.2">
      <c r="S651">
        <v>650</v>
      </c>
      <c r="T651" t="s">
        <v>3478</v>
      </c>
      <c r="U651" s="9">
        <f t="shared" si="21"/>
        <v>13.341543513957307</v>
      </c>
    </row>
    <row r="652" spans="19:21" x14ac:dyDescent="0.2">
      <c r="S652">
        <v>651</v>
      </c>
      <c r="T652" t="s">
        <v>3479</v>
      </c>
      <c r="U652" s="9">
        <f t="shared" si="21"/>
        <v>13.36206896551724</v>
      </c>
    </row>
    <row r="653" spans="19:21" x14ac:dyDescent="0.2">
      <c r="S653">
        <v>652</v>
      </c>
      <c r="T653" t="s">
        <v>3480</v>
      </c>
      <c r="U653" s="9">
        <f t="shared" si="21"/>
        <v>13.382594417077176</v>
      </c>
    </row>
    <row r="654" spans="19:21" x14ac:dyDescent="0.2">
      <c r="S654">
        <v>653</v>
      </c>
      <c r="T654" t="s">
        <v>3481</v>
      </c>
      <c r="U654" s="9">
        <f t="shared" si="21"/>
        <v>13.403119868637109</v>
      </c>
    </row>
    <row r="655" spans="19:21" x14ac:dyDescent="0.2">
      <c r="S655">
        <v>654</v>
      </c>
      <c r="T655" t="s">
        <v>3482</v>
      </c>
      <c r="U655" s="9">
        <f t="shared" si="21"/>
        <v>13.423645320197044</v>
      </c>
    </row>
    <row r="656" spans="19:21" x14ac:dyDescent="0.2">
      <c r="S656">
        <v>655</v>
      </c>
      <c r="T656" t="s">
        <v>3483</v>
      </c>
      <c r="U656" s="9">
        <f t="shared" si="21"/>
        <v>13.444170771756978</v>
      </c>
    </row>
    <row r="657" spans="19:21" x14ac:dyDescent="0.2">
      <c r="S657">
        <v>656</v>
      </c>
      <c r="T657" t="s">
        <v>3484</v>
      </c>
      <c r="U657" s="9">
        <f t="shared" si="21"/>
        <v>13.464696223316913</v>
      </c>
    </row>
    <row r="658" spans="19:21" x14ac:dyDescent="0.2">
      <c r="S658">
        <v>657</v>
      </c>
      <c r="T658" t="s">
        <v>3485</v>
      </c>
      <c r="U658" s="9">
        <f t="shared" si="21"/>
        <v>13.485221674876847</v>
      </c>
    </row>
    <row r="659" spans="19:21" x14ac:dyDescent="0.2">
      <c r="S659">
        <v>658</v>
      </c>
      <c r="T659" t="s">
        <v>3486</v>
      </c>
      <c r="U659" s="9">
        <f t="shared" si="21"/>
        <v>13.505747126436782</v>
      </c>
    </row>
    <row r="660" spans="19:21" x14ac:dyDescent="0.2">
      <c r="S660">
        <v>659</v>
      </c>
      <c r="T660" t="s">
        <v>3487</v>
      </c>
      <c r="U660" s="9">
        <f t="shared" si="21"/>
        <v>13.526272577996714</v>
      </c>
    </row>
    <row r="661" spans="19:21" x14ac:dyDescent="0.2">
      <c r="S661">
        <v>660</v>
      </c>
      <c r="T661" t="s">
        <v>3488</v>
      </c>
      <c r="U661" s="9">
        <f t="shared" si="21"/>
        <v>13.546798029556651</v>
      </c>
    </row>
    <row r="662" spans="19:21" x14ac:dyDescent="0.2">
      <c r="S662">
        <v>661</v>
      </c>
      <c r="T662" t="s">
        <v>3489</v>
      </c>
      <c r="U662" s="9">
        <f t="shared" si="21"/>
        <v>13.567323481116583</v>
      </c>
    </row>
    <row r="663" spans="19:21" x14ac:dyDescent="0.2">
      <c r="S663">
        <v>662</v>
      </c>
      <c r="T663" t="s">
        <v>3490</v>
      </c>
      <c r="U663" s="9">
        <f t="shared" si="21"/>
        <v>13.587848932676518</v>
      </c>
    </row>
    <row r="664" spans="19:21" x14ac:dyDescent="0.2">
      <c r="S664">
        <v>663</v>
      </c>
      <c r="T664" t="s">
        <v>3491</v>
      </c>
      <c r="U664" s="9">
        <f t="shared" si="21"/>
        <v>13.608374384236452</v>
      </c>
    </row>
    <row r="665" spans="19:21" x14ac:dyDescent="0.2">
      <c r="S665">
        <v>664</v>
      </c>
      <c r="T665" t="s">
        <v>3492</v>
      </c>
      <c r="U665" s="9">
        <f t="shared" si="21"/>
        <v>13.628899835796387</v>
      </c>
    </row>
    <row r="666" spans="19:21" x14ac:dyDescent="0.2">
      <c r="S666">
        <v>665</v>
      </c>
      <c r="T666" t="s">
        <v>3493</v>
      </c>
      <c r="U666" s="9">
        <f t="shared" si="21"/>
        <v>13.649425287356323</v>
      </c>
    </row>
    <row r="667" spans="19:21" x14ac:dyDescent="0.2">
      <c r="S667">
        <v>666</v>
      </c>
      <c r="T667" t="s">
        <v>3494</v>
      </c>
      <c r="U667" s="9">
        <f t="shared" si="21"/>
        <v>13.669950738916256</v>
      </c>
    </row>
    <row r="668" spans="19:21" x14ac:dyDescent="0.2">
      <c r="S668">
        <v>667</v>
      </c>
      <c r="T668" t="s">
        <v>3495</v>
      </c>
      <c r="U668" s="9">
        <f t="shared" si="21"/>
        <v>13.690476190476192</v>
      </c>
    </row>
    <row r="669" spans="19:21" x14ac:dyDescent="0.2">
      <c r="S669">
        <v>668</v>
      </c>
      <c r="T669" t="s">
        <v>3496</v>
      </c>
      <c r="U669" s="9">
        <f t="shared" si="21"/>
        <v>13.711001642036125</v>
      </c>
    </row>
    <row r="670" spans="19:21" x14ac:dyDescent="0.2">
      <c r="S670">
        <v>669</v>
      </c>
      <c r="T670" t="s">
        <v>1463</v>
      </c>
      <c r="U670" s="9">
        <f t="shared" si="21"/>
        <v>13.73152709359606</v>
      </c>
    </row>
    <row r="671" spans="19:21" x14ac:dyDescent="0.2">
      <c r="S671">
        <v>670</v>
      </c>
      <c r="T671" t="s">
        <v>3537</v>
      </c>
      <c r="U671" s="9">
        <f t="shared" si="21"/>
        <v>13.752052545155994</v>
      </c>
    </row>
    <row r="672" spans="19:21" x14ac:dyDescent="0.2">
      <c r="S672">
        <v>671</v>
      </c>
      <c r="T672" t="s">
        <v>3538</v>
      </c>
      <c r="U672" s="9">
        <f t="shared" si="21"/>
        <v>13.772577996715929</v>
      </c>
    </row>
    <row r="673" spans="19:21" x14ac:dyDescent="0.2">
      <c r="S673">
        <v>672</v>
      </c>
      <c r="T673" t="s">
        <v>3539</v>
      </c>
      <c r="U673" s="9">
        <f t="shared" si="21"/>
        <v>13.793103448275861</v>
      </c>
    </row>
    <row r="674" spans="19:21" x14ac:dyDescent="0.2">
      <c r="S674">
        <v>673</v>
      </c>
      <c r="T674" t="s">
        <v>3540</v>
      </c>
      <c r="U674" s="9">
        <f t="shared" si="21"/>
        <v>13.813628899835798</v>
      </c>
    </row>
    <row r="675" spans="19:21" x14ac:dyDescent="0.2">
      <c r="S675">
        <v>674</v>
      </c>
      <c r="T675" t="s">
        <v>3541</v>
      </c>
      <c r="U675" s="9">
        <f t="shared" si="21"/>
        <v>13.83415435139573</v>
      </c>
    </row>
    <row r="676" spans="19:21" x14ac:dyDescent="0.2">
      <c r="S676">
        <v>675</v>
      </c>
      <c r="T676" t="s">
        <v>3542</v>
      </c>
      <c r="U676" s="9">
        <f t="shared" si="21"/>
        <v>13.854679802955665</v>
      </c>
    </row>
    <row r="677" spans="19:21" x14ac:dyDescent="0.2">
      <c r="S677">
        <v>676</v>
      </c>
      <c r="T677" t="s">
        <v>3543</v>
      </c>
      <c r="U677" s="9">
        <f t="shared" si="21"/>
        <v>13.875205254515599</v>
      </c>
    </row>
    <row r="678" spans="19:21" x14ac:dyDescent="0.2">
      <c r="S678">
        <v>677</v>
      </c>
      <c r="T678" t="s">
        <v>3544</v>
      </c>
      <c r="U678" s="9">
        <f t="shared" si="21"/>
        <v>13.895730706075534</v>
      </c>
    </row>
    <row r="679" spans="19:21" x14ac:dyDescent="0.2">
      <c r="S679">
        <v>678</v>
      </c>
      <c r="T679" t="s">
        <v>3545</v>
      </c>
      <c r="U679" s="9">
        <f t="shared" si="21"/>
        <v>13.916256157635468</v>
      </c>
    </row>
    <row r="680" spans="19:21" x14ac:dyDescent="0.2">
      <c r="S680">
        <v>679</v>
      </c>
      <c r="T680" t="s">
        <v>3546</v>
      </c>
      <c r="U680" s="9">
        <f t="shared" si="21"/>
        <v>13.936781609195403</v>
      </c>
    </row>
    <row r="681" spans="19:21" x14ac:dyDescent="0.2">
      <c r="S681">
        <v>680</v>
      </c>
      <c r="T681" t="s">
        <v>3547</v>
      </c>
      <c r="U681" s="9">
        <f t="shared" si="21"/>
        <v>13.957307060755337</v>
      </c>
    </row>
    <row r="682" spans="19:21" x14ac:dyDescent="0.2">
      <c r="S682">
        <v>681</v>
      </c>
      <c r="T682" t="s">
        <v>3548</v>
      </c>
      <c r="U682" s="9">
        <f t="shared" si="21"/>
        <v>13.977832512315272</v>
      </c>
    </row>
    <row r="683" spans="19:21" x14ac:dyDescent="0.2">
      <c r="S683">
        <v>682</v>
      </c>
      <c r="T683" t="s">
        <v>3549</v>
      </c>
      <c r="U683" s="9">
        <f t="shared" si="21"/>
        <v>13.998357963875204</v>
      </c>
    </row>
    <row r="684" spans="19:21" x14ac:dyDescent="0.2">
      <c r="S684">
        <v>683</v>
      </c>
      <c r="T684" t="s">
        <v>3550</v>
      </c>
      <c r="U684" s="9">
        <f t="shared" si="21"/>
        <v>14.018883415435141</v>
      </c>
    </row>
    <row r="685" spans="19:21" x14ac:dyDescent="0.2">
      <c r="S685">
        <v>684</v>
      </c>
      <c r="T685" t="s">
        <v>3551</v>
      </c>
      <c r="U685" s="9">
        <f t="shared" si="21"/>
        <v>14.039408866995073</v>
      </c>
    </row>
    <row r="686" spans="19:21" x14ac:dyDescent="0.2">
      <c r="S686">
        <v>685</v>
      </c>
      <c r="T686" t="s">
        <v>3552</v>
      </c>
      <c r="U686" s="9">
        <f t="shared" si="21"/>
        <v>14.059934318555008</v>
      </c>
    </row>
    <row r="687" spans="19:21" x14ac:dyDescent="0.2">
      <c r="S687">
        <v>686</v>
      </c>
      <c r="T687" t="s">
        <v>3553</v>
      </c>
      <c r="U687" s="9">
        <f t="shared" si="21"/>
        <v>14.080459770114942</v>
      </c>
    </row>
    <row r="688" spans="19:21" x14ac:dyDescent="0.2">
      <c r="S688">
        <v>687</v>
      </c>
      <c r="T688" t="s">
        <v>3554</v>
      </c>
      <c r="U688" s="9">
        <f t="shared" si="21"/>
        <v>14.100985221674877</v>
      </c>
    </row>
    <row r="689" spans="19:21" x14ac:dyDescent="0.2">
      <c r="S689">
        <v>688</v>
      </c>
      <c r="T689" t="s">
        <v>754</v>
      </c>
      <c r="U689" s="9">
        <f t="shared" si="21"/>
        <v>14.121510673234811</v>
      </c>
    </row>
    <row r="690" spans="19:21" x14ac:dyDescent="0.2">
      <c r="S690">
        <v>689</v>
      </c>
      <c r="T690" t="s">
        <v>755</v>
      </c>
      <c r="U690" s="9">
        <f t="shared" si="21"/>
        <v>14.142036124794746</v>
      </c>
    </row>
    <row r="691" spans="19:21" x14ac:dyDescent="0.2">
      <c r="S691">
        <v>690</v>
      </c>
      <c r="T691" t="s">
        <v>756</v>
      </c>
      <c r="U691" s="9">
        <f t="shared" si="21"/>
        <v>14.16256157635468</v>
      </c>
    </row>
    <row r="692" spans="19:21" x14ac:dyDescent="0.2">
      <c r="S692">
        <v>691</v>
      </c>
      <c r="T692" t="s">
        <v>757</v>
      </c>
      <c r="U692" s="9">
        <f t="shared" si="21"/>
        <v>14.183087027914615</v>
      </c>
    </row>
    <row r="693" spans="19:21" x14ac:dyDescent="0.2">
      <c r="S693">
        <v>692</v>
      </c>
      <c r="T693" t="s">
        <v>758</v>
      </c>
      <c r="U693" s="9">
        <f t="shared" si="21"/>
        <v>14.203612479474547</v>
      </c>
    </row>
    <row r="694" spans="19:21" x14ac:dyDescent="0.2">
      <c r="S694">
        <v>693</v>
      </c>
      <c r="T694" t="s">
        <v>759</v>
      </c>
      <c r="U694" s="9">
        <f t="shared" si="21"/>
        <v>14.224137931034484</v>
      </c>
    </row>
    <row r="695" spans="19:21" x14ac:dyDescent="0.2">
      <c r="S695">
        <v>694</v>
      </c>
      <c r="T695" t="s">
        <v>760</v>
      </c>
      <c r="U695" s="9">
        <f t="shared" si="21"/>
        <v>14.244663382594416</v>
      </c>
    </row>
    <row r="696" spans="19:21" x14ac:dyDescent="0.2">
      <c r="S696">
        <v>695</v>
      </c>
      <c r="T696" t="s">
        <v>761</v>
      </c>
      <c r="U696" s="9">
        <f t="shared" si="21"/>
        <v>14.265188834154351</v>
      </c>
    </row>
    <row r="697" spans="19:21" x14ac:dyDescent="0.2">
      <c r="S697">
        <v>696</v>
      </c>
      <c r="T697" t="s">
        <v>762</v>
      </c>
      <c r="U697" s="9">
        <f t="shared" si="21"/>
        <v>14.285714285714285</v>
      </c>
    </row>
    <row r="698" spans="19:21" x14ac:dyDescent="0.2">
      <c r="S698">
        <v>697</v>
      </c>
      <c r="T698" t="s">
        <v>763</v>
      </c>
      <c r="U698" s="9">
        <f t="shared" si="21"/>
        <v>14.30623973727422</v>
      </c>
    </row>
    <row r="699" spans="19:21" x14ac:dyDescent="0.2">
      <c r="S699">
        <v>698</v>
      </c>
      <c r="T699" t="s">
        <v>764</v>
      </c>
      <c r="U699" s="9">
        <f t="shared" si="21"/>
        <v>14.326765188834154</v>
      </c>
    </row>
    <row r="700" spans="19:21" x14ac:dyDescent="0.2">
      <c r="S700">
        <v>699</v>
      </c>
      <c r="T700" t="s">
        <v>765</v>
      </c>
      <c r="U700" s="9">
        <f t="shared" si="21"/>
        <v>14.347290640394089</v>
      </c>
    </row>
    <row r="701" spans="19:21" x14ac:dyDescent="0.2">
      <c r="S701">
        <v>700</v>
      </c>
      <c r="T701" t="s">
        <v>2895</v>
      </c>
      <c r="U701" s="9">
        <f t="shared" si="21"/>
        <v>14.367816091954023</v>
      </c>
    </row>
    <row r="702" spans="19:21" x14ac:dyDescent="0.2">
      <c r="S702">
        <v>701</v>
      </c>
      <c r="T702" t="s">
        <v>2896</v>
      </c>
      <c r="U702" s="9">
        <f t="shared" si="21"/>
        <v>14.388341543513958</v>
      </c>
    </row>
    <row r="703" spans="19:21" x14ac:dyDescent="0.2">
      <c r="S703">
        <v>702</v>
      </c>
      <c r="T703" t="s">
        <v>2897</v>
      </c>
      <c r="U703" s="9">
        <f t="shared" si="21"/>
        <v>14.408866995073891</v>
      </c>
    </row>
    <row r="704" spans="19:21" x14ac:dyDescent="0.2">
      <c r="S704">
        <v>703</v>
      </c>
      <c r="T704" t="s">
        <v>2898</v>
      </c>
      <c r="U704" s="9">
        <f t="shared" si="21"/>
        <v>14.429392446633827</v>
      </c>
    </row>
    <row r="705" spans="19:21" x14ac:dyDescent="0.2">
      <c r="S705">
        <v>704</v>
      </c>
      <c r="T705" t="s">
        <v>2899</v>
      </c>
      <c r="U705" s="9">
        <f t="shared" si="21"/>
        <v>14.449917898193759</v>
      </c>
    </row>
    <row r="706" spans="19:21" x14ac:dyDescent="0.2">
      <c r="S706">
        <v>705</v>
      </c>
      <c r="T706" t="s">
        <v>2900</v>
      </c>
      <c r="U706" s="9">
        <f t="shared" si="21"/>
        <v>14.470443349753696</v>
      </c>
    </row>
    <row r="707" spans="19:21" x14ac:dyDescent="0.2">
      <c r="S707">
        <v>706</v>
      </c>
      <c r="T707" t="s">
        <v>2901</v>
      </c>
      <c r="U707" s="9">
        <f t="shared" ref="U707:U770" si="22">(S707/4872)*100</f>
        <v>14.490968801313628</v>
      </c>
    </row>
    <row r="708" spans="19:21" x14ac:dyDescent="0.2">
      <c r="S708">
        <v>707</v>
      </c>
      <c r="T708" t="s">
        <v>2902</v>
      </c>
      <c r="U708" s="9">
        <f t="shared" si="22"/>
        <v>14.511494252873563</v>
      </c>
    </row>
    <row r="709" spans="19:21" x14ac:dyDescent="0.2">
      <c r="S709">
        <v>708</v>
      </c>
      <c r="T709" t="s">
        <v>2903</v>
      </c>
      <c r="U709" s="9">
        <f t="shared" si="22"/>
        <v>14.532019704433496</v>
      </c>
    </row>
    <row r="710" spans="19:21" x14ac:dyDescent="0.2">
      <c r="S710">
        <v>709</v>
      </c>
      <c r="T710" t="s">
        <v>2904</v>
      </c>
      <c r="U710" s="9">
        <f t="shared" si="22"/>
        <v>14.552545155993432</v>
      </c>
    </row>
    <row r="711" spans="19:21" x14ac:dyDescent="0.2">
      <c r="S711">
        <v>710</v>
      </c>
      <c r="T711" t="s">
        <v>2905</v>
      </c>
      <c r="U711" s="9">
        <f t="shared" si="22"/>
        <v>14.573070607553365</v>
      </c>
    </row>
    <row r="712" spans="19:21" x14ac:dyDescent="0.2">
      <c r="S712">
        <v>711</v>
      </c>
      <c r="T712" t="s">
        <v>2906</v>
      </c>
      <c r="U712" s="9">
        <f t="shared" si="22"/>
        <v>14.593596059113301</v>
      </c>
    </row>
    <row r="713" spans="19:21" x14ac:dyDescent="0.2">
      <c r="S713">
        <v>712</v>
      </c>
      <c r="T713" t="s">
        <v>2907</v>
      </c>
      <c r="U713" s="9">
        <f t="shared" si="22"/>
        <v>14.614121510673234</v>
      </c>
    </row>
    <row r="714" spans="19:21" x14ac:dyDescent="0.2">
      <c r="S714">
        <v>713</v>
      </c>
      <c r="T714" t="s">
        <v>2908</v>
      </c>
      <c r="U714" s="9">
        <f t="shared" si="22"/>
        <v>14.63464696223317</v>
      </c>
    </row>
    <row r="715" spans="19:21" x14ac:dyDescent="0.2">
      <c r="S715">
        <v>714</v>
      </c>
      <c r="T715" t="s">
        <v>2909</v>
      </c>
      <c r="U715" s="9">
        <f t="shared" si="22"/>
        <v>14.655172413793101</v>
      </c>
    </row>
    <row r="716" spans="19:21" x14ac:dyDescent="0.2">
      <c r="S716">
        <v>715</v>
      </c>
      <c r="T716" t="s">
        <v>2910</v>
      </c>
      <c r="U716" s="9">
        <f t="shared" si="22"/>
        <v>14.675697865353039</v>
      </c>
    </row>
    <row r="717" spans="19:21" x14ac:dyDescent="0.2">
      <c r="S717">
        <v>716</v>
      </c>
      <c r="T717" t="s">
        <v>2911</v>
      </c>
      <c r="U717" s="9">
        <f t="shared" si="22"/>
        <v>14.69622331691297</v>
      </c>
    </row>
    <row r="718" spans="19:21" x14ac:dyDescent="0.2">
      <c r="S718">
        <v>717</v>
      </c>
      <c r="T718" t="s">
        <v>2912</v>
      </c>
      <c r="U718" s="9">
        <f t="shared" si="22"/>
        <v>14.716748768472906</v>
      </c>
    </row>
    <row r="719" spans="19:21" x14ac:dyDescent="0.2">
      <c r="S719">
        <v>718</v>
      </c>
      <c r="T719" t="s">
        <v>2913</v>
      </c>
      <c r="U719" s="9">
        <f t="shared" si="22"/>
        <v>14.737274220032839</v>
      </c>
    </row>
    <row r="720" spans="19:21" x14ac:dyDescent="0.2">
      <c r="S720">
        <v>719</v>
      </c>
      <c r="T720" t="s">
        <v>2914</v>
      </c>
      <c r="U720" s="9">
        <f t="shared" si="22"/>
        <v>14.757799671592775</v>
      </c>
    </row>
    <row r="721" spans="19:21" x14ac:dyDescent="0.2">
      <c r="S721">
        <v>720</v>
      </c>
      <c r="T721" t="s">
        <v>2915</v>
      </c>
      <c r="U721" s="9">
        <f t="shared" si="22"/>
        <v>14.77832512315271</v>
      </c>
    </row>
    <row r="722" spans="19:21" x14ac:dyDescent="0.2">
      <c r="S722">
        <v>721</v>
      </c>
      <c r="T722" t="s">
        <v>2916</v>
      </c>
      <c r="U722" s="9">
        <f t="shared" si="22"/>
        <v>14.798850574712644</v>
      </c>
    </row>
    <row r="723" spans="19:21" x14ac:dyDescent="0.2">
      <c r="S723">
        <v>722</v>
      </c>
      <c r="T723" t="s">
        <v>2917</v>
      </c>
      <c r="U723" s="9">
        <f t="shared" si="22"/>
        <v>14.819376026272579</v>
      </c>
    </row>
    <row r="724" spans="19:21" x14ac:dyDescent="0.2">
      <c r="S724">
        <v>723</v>
      </c>
      <c r="T724" t="s">
        <v>2918</v>
      </c>
      <c r="U724" s="9">
        <f t="shared" si="22"/>
        <v>14.839901477832512</v>
      </c>
    </row>
    <row r="725" spans="19:21" x14ac:dyDescent="0.2">
      <c r="S725">
        <v>724</v>
      </c>
      <c r="T725" t="s">
        <v>2919</v>
      </c>
      <c r="U725" s="9">
        <f t="shared" si="22"/>
        <v>14.860426929392448</v>
      </c>
    </row>
    <row r="726" spans="19:21" x14ac:dyDescent="0.2">
      <c r="S726">
        <v>725</v>
      </c>
      <c r="T726" t="s">
        <v>2920</v>
      </c>
      <c r="U726" s="9">
        <f t="shared" si="22"/>
        <v>14.880952380952381</v>
      </c>
    </row>
    <row r="727" spans="19:21" x14ac:dyDescent="0.2">
      <c r="S727">
        <v>726</v>
      </c>
      <c r="T727" t="s">
        <v>2921</v>
      </c>
      <c r="U727" s="9">
        <f t="shared" si="22"/>
        <v>14.901477832512317</v>
      </c>
    </row>
    <row r="728" spans="19:21" x14ac:dyDescent="0.2">
      <c r="S728">
        <v>727</v>
      </c>
      <c r="T728" t="s">
        <v>2922</v>
      </c>
      <c r="U728" s="9">
        <f t="shared" si="22"/>
        <v>14.92200328407225</v>
      </c>
    </row>
    <row r="729" spans="19:21" x14ac:dyDescent="0.2">
      <c r="S729">
        <v>728</v>
      </c>
      <c r="T729" t="s">
        <v>2923</v>
      </c>
      <c r="U729" s="9">
        <f t="shared" si="22"/>
        <v>14.942528735632186</v>
      </c>
    </row>
    <row r="730" spans="19:21" x14ac:dyDescent="0.2">
      <c r="S730">
        <v>729</v>
      </c>
      <c r="T730" t="s">
        <v>2924</v>
      </c>
      <c r="U730" s="9">
        <f t="shared" si="22"/>
        <v>14.963054187192117</v>
      </c>
    </row>
    <row r="731" spans="19:21" x14ac:dyDescent="0.2">
      <c r="S731">
        <v>730</v>
      </c>
      <c r="T731" t="s">
        <v>2925</v>
      </c>
      <c r="U731" s="9">
        <f t="shared" si="22"/>
        <v>14.983579638752055</v>
      </c>
    </row>
    <row r="732" spans="19:21" x14ac:dyDescent="0.2">
      <c r="S732">
        <v>731</v>
      </c>
      <c r="T732" t="s">
        <v>2926</v>
      </c>
      <c r="U732" s="9">
        <f t="shared" si="22"/>
        <v>15.004105090311986</v>
      </c>
    </row>
    <row r="733" spans="19:21" x14ac:dyDescent="0.2">
      <c r="S733">
        <v>732</v>
      </c>
      <c r="T733" t="s">
        <v>2927</v>
      </c>
      <c r="U733" s="9">
        <f t="shared" si="22"/>
        <v>15.024630541871922</v>
      </c>
    </row>
    <row r="734" spans="19:21" x14ac:dyDescent="0.2">
      <c r="S734">
        <v>733</v>
      </c>
      <c r="T734" t="s">
        <v>2928</v>
      </c>
      <c r="U734" s="9">
        <f t="shared" si="22"/>
        <v>15.045155993431855</v>
      </c>
    </row>
    <row r="735" spans="19:21" x14ac:dyDescent="0.2">
      <c r="S735">
        <v>734</v>
      </c>
      <c r="T735" t="s">
        <v>2929</v>
      </c>
      <c r="U735" s="9">
        <f t="shared" si="22"/>
        <v>15.065681444991791</v>
      </c>
    </row>
    <row r="736" spans="19:21" x14ac:dyDescent="0.2">
      <c r="S736">
        <v>735</v>
      </c>
      <c r="T736" t="s">
        <v>2930</v>
      </c>
      <c r="U736" s="9">
        <f t="shared" si="22"/>
        <v>15.086206896551724</v>
      </c>
    </row>
    <row r="737" spans="19:21" x14ac:dyDescent="0.2">
      <c r="S737">
        <v>736</v>
      </c>
      <c r="T737" t="s">
        <v>2931</v>
      </c>
      <c r="U737" s="9">
        <f t="shared" si="22"/>
        <v>15.10673234811166</v>
      </c>
    </row>
    <row r="738" spans="19:21" x14ac:dyDescent="0.2">
      <c r="S738">
        <v>737</v>
      </c>
      <c r="T738" t="s">
        <v>2932</v>
      </c>
      <c r="U738" s="9">
        <f t="shared" si="22"/>
        <v>15.127257799671593</v>
      </c>
    </row>
    <row r="739" spans="19:21" x14ac:dyDescent="0.2">
      <c r="S739">
        <v>738</v>
      </c>
      <c r="T739" t="s">
        <v>2933</v>
      </c>
      <c r="U739" s="9">
        <f t="shared" si="22"/>
        <v>15.147783251231528</v>
      </c>
    </row>
    <row r="740" spans="19:21" x14ac:dyDescent="0.2">
      <c r="S740">
        <v>739</v>
      </c>
      <c r="T740" t="s">
        <v>2934</v>
      </c>
      <c r="U740" s="9">
        <f t="shared" si="22"/>
        <v>15.16830870279146</v>
      </c>
    </row>
    <row r="741" spans="19:21" x14ac:dyDescent="0.2">
      <c r="S741">
        <v>740</v>
      </c>
      <c r="T741" t="s">
        <v>2935</v>
      </c>
      <c r="U741" s="9">
        <f t="shared" si="22"/>
        <v>15.188834154351397</v>
      </c>
    </row>
    <row r="742" spans="19:21" x14ac:dyDescent="0.2">
      <c r="S742">
        <v>741</v>
      </c>
      <c r="T742" t="s">
        <v>2936</v>
      </c>
      <c r="U742" s="9">
        <f t="shared" si="22"/>
        <v>15.209359605911329</v>
      </c>
    </row>
    <row r="743" spans="19:21" x14ac:dyDescent="0.2">
      <c r="S743">
        <v>742</v>
      </c>
      <c r="T743" t="s">
        <v>2937</v>
      </c>
      <c r="U743" s="9">
        <f t="shared" si="22"/>
        <v>15.229885057471265</v>
      </c>
    </row>
    <row r="744" spans="19:21" x14ac:dyDescent="0.2">
      <c r="S744">
        <v>743</v>
      </c>
      <c r="T744" t="s">
        <v>2938</v>
      </c>
      <c r="U744" s="9">
        <f t="shared" si="22"/>
        <v>15.250410509031198</v>
      </c>
    </row>
    <row r="745" spans="19:21" x14ac:dyDescent="0.2">
      <c r="S745">
        <v>744</v>
      </c>
      <c r="T745" t="s">
        <v>2939</v>
      </c>
      <c r="U745" s="9">
        <f t="shared" si="22"/>
        <v>15.270935960591133</v>
      </c>
    </row>
    <row r="746" spans="19:21" x14ac:dyDescent="0.2">
      <c r="S746">
        <v>745</v>
      </c>
      <c r="T746" t="s">
        <v>2940</v>
      </c>
      <c r="U746" s="9">
        <f t="shared" si="22"/>
        <v>15.291461412151067</v>
      </c>
    </row>
    <row r="747" spans="19:21" x14ac:dyDescent="0.2">
      <c r="S747">
        <v>746</v>
      </c>
      <c r="T747" t="s">
        <v>2941</v>
      </c>
      <c r="U747" s="9">
        <f t="shared" si="22"/>
        <v>15.311986863711002</v>
      </c>
    </row>
    <row r="748" spans="19:21" x14ac:dyDescent="0.2">
      <c r="S748">
        <v>747</v>
      </c>
      <c r="T748" t="s">
        <v>2942</v>
      </c>
      <c r="U748" s="9">
        <f t="shared" si="22"/>
        <v>15.332512315270936</v>
      </c>
    </row>
    <row r="749" spans="19:21" x14ac:dyDescent="0.2">
      <c r="S749">
        <v>748</v>
      </c>
      <c r="T749" t="s">
        <v>2943</v>
      </c>
      <c r="U749" s="9">
        <f t="shared" si="22"/>
        <v>15.353037766830871</v>
      </c>
    </row>
    <row r="750" spans="19:21" x14ac:dyDescent="0.2">
      <c r="S750">
        <v>749</v>
      </c>
      <c r="T750" t="s">
        <v>2944</v>
      </c>
      <c r="U750" s="9">
        <f t="shared" si="22"/>
        <v>15.373563218390803</v>
      </c>
    </row>
    <row r="751" spans="19:21" x14ac:dyDescent="0.2">
      <c r="S751">
        <v>750</v>
      </c>
      <c r="T751" t="s">
        <v>2945</v>
      </c>
      <c r="U751" s="9">
        <f t="shared" si="22"/>
        <v>15.39408866995074</v>
      </c>
    </row>
    <row r="752" spans="19:21" x14ac:dyDescent="0.2">
      <c r="S752">
        <v>751</v>
      </c>
      <c r="T752" t="s">
        <v>2946</v>
      </c>
      <c r="U752" s="9">
        <f t="shared" si="22"/>
        <v>15.414614121510672</v>
      </c>
    </row>
    <row r="753" spans="19:21" x14ac:dyDescent="0.2">
      <c r="S753">
        <v>752</v>
      </c>
      <c r="T753" t="s">
        <v>2947</v>
      </c>
      <c r="U753" s="9">
        <f t="shared" si="22"/>
        <v>15.435139573070607</v>
      </c>
    </row>
    <row r="754" spans="19:21" x14ac:dyDescent="0.2">
      <c r="S754">
        <v>753</v>
      </c>
      <c r="T754" t="s">
        <v>2948</v>
      </c>
      <c r="U754" s="9">
        <f t="shared" si="22"/>
        <v>15.455665024630541</v>
      </c>
    </row>
    <row r="755" spans="19:21" x14ac:dyDescent="0.2">
      <c r="S755">
        <v>754</v>
      </c>
      <c r="T755" t="s">
        <v>2949</v>
      </c>
      <c r="U755" s="9">
        <f t="shared" si="22"/>
        <v>15.476190476190476</v>
      </c>
    </row>
    <row r="756" spans="19:21" x14ac:dyDescent="0.2">
      <c r="S756">
        <v>755</v>
      </c>
      <c r="T756" t="s">
        <v>2950</v>
      </c>
      <c r="U756" s="9">
        <f t="shared" si="22"/>
        <v>15.49671592775041</v>
      </c>
    </row>
    <row r="757" spans="19:21" x14ac:dyDescent="0.2">
      <c r="S757">
        <v>756</v>
      </c>
      <c r="T757" t="s">
        <v>2951</v>
      </c>
      <c r="U757" s="9">
        <f t="shared" si="22"/>
        <v>15.517241379310345</v>
      </c>
    </row>
    <row r="758" spans="19:21" x14ac:dyDescent="0.2">
      <c r="S758">
        <v>757</v>
      </c>
      <c r="T758" t="s">
        <v>2952</v>
      </c>
      <c r="U758" s="9">
        <f t="shared" si="22"/>
        <v>15.537766830870279</v>
      </c>
    </row>
    <row r="759" spans="19:21" x14ac:dyDescent="0.2">
      <c r="S759">
        <v>758</v>
      </c>
      <c r="T759" t="s">
        <v>2953</v>
      </c>
      <c r="U759" s="9">
        <f t="shared" si="22"/>
        <v>15.558292282430214</v>
      </c>
    </row>
    <row r="760" spans="19:21" x14ac:dyDescent="0.2">
      <c r="S760">
        <v>759</v>
      </c>
      <c r="T760" t="s">
        <v>2954</v>
      </c>
      <c r="U760" s="9">
        <f t="shared" si="22"/>
        <v>15.578817733990146</v>
      </c>
    </row>
    <row r="761" spans="19:21" x14ac:dyDescent="0.2">
      <c r="S761">
        <v>760</v>
      </c>
      <c r="T761" t="s">
        <v>2955</v>
      </c>
      <c r="U761" s="9">
        <f t="shared" si="22"/>
        <v>15.599343185550083</v>
      </c>
    </row>
    <row r="762" spans="19:21" x14ac:dyDescent="0.2">
      <c r="S762">
        <v>761</v>
      </c>
      <c r="T762" t="s">
        <v>2956</v>
      </c>
      <c r="U762" s="9">
        <f t="shared" si="22"/>
        <v>15.619868637110015</v>
      </c>
    </row>
    <row r="763" spans="19:21" x14ac:dyDescent="0.2">
      <c r="S763">
        <v>762</v>
      </c>
      <c r="T763" t="s">
        <v>2957</v>
      </c>
      <c r="U763" s="9">
        <f t="shared" si="22"/>
        <v>15.64039408866995</v>
      </c>
    </row>
    <row r="764" spans="19:21" x14ac:dyDescent="0.2">
      <c r="S764">
        <v>763</v>
      </c>
      <c r="T764" t="s">
        <v>2958</v>
      </c>
      <c r="U764" s="9">
        <f t="shared" si="22"/>
        <v>15.660919540229884</v>
      </c>
    </row>
    <row r="765" spans="19:21" x14ac:dyDescent="0.2">
      <c r="S765">
        <v>764</v>
      </c>
      <c r="T765" t="s">
        <v>2959</v>
      </c>
      <c r="U765" s="9">
        <f t="shared" si="22"/>
        <v>15.681444991789819</v>
      </c>
    </row>
    <row r="766" spans="19:21" x14ac:dyDescent="0.2">
      <c r="S766">
        <v>765</v>
      </c>
      <c r="T766" t="s">
        <v>2960</v>
      </c>
      <c r="U766" s="9">
        <f t="shared" si="22"/>
        <v>15.701970443349753</v>
      </c>
    </row>
    <row r="767" spans="19:21" x14ac:dyDescent="0.2">
      <c r="S767">
        <v>766</v>
      </c>
      <c r="T767" t="s">
        <v>2961</v>
      </c>
      <c r="U767" s="9">
        <f t="shared" si="22"/>
        <v>15.722495894909688</v>
      </c>
    </row>
    <row r="768" spans="19:21" x14ac:dyDescent="0.2">
      <c r="S768">
        <v>767</v>
      </c>
      <c r="T768" t="s">
        <v>2962</v>
      </c>
      <c r="U768" s="9">
        <f t="shared" si="22"/>
        <v>15.743021346469622</v>
      </c>
    </row>
    <row r="769" spans="19:21" x14ac:dyDescent="0.2">
      <c r="S769">
        <v>768</v>
      </c>
      <c r="T769" t="s">
        <v>2963</v>
      </c>
      <c r="U769" s="9">
        <f t="shared" si="22"/>
        <v>15.763546798029557</v>
      </c>
    </row>
    <row r="770" spans="19:21" x14ac:dyDescent="0.2">
      <c r="S770">
        <v>769</v>
      </c>
      <c r="T770" t="s">
        <v>2964</v>
      </c>
      <c r="U770" s="9">
        <f t="shared" si="22"/>
        <v>15.784072249589491</v>
      </c>
    </row>
    <row r="771" spans="19:21" x14ac:dyDescent="0.2">
      <c r="S771">
        <v>770</v>
      </c>
      <c r="T771" t="s">
        <v>2965</v>
      </c>
      <c r="U771" s="9">
        <f t="shared" ref="U771:U834" si="23">(S771/4872)*100</f>
        <v>15.804597701149426</v>
      </c>
    </row>
    <row r="772" spans="19:21" x14ac:dyDescent="0.2">
      <c r="S772">
        <v>771</v>
      </c>
      <c r="T772" t="s">
        <v>2966</v>
      </c>
      <c r="U772" s="9">
        <f t="shared" si="23"/>
        <v>15.825123152709358</v>
      </c>
    </row>
    <row r="773" spans="19:21" x14ac:dyDescent="0.2">
      <c r="S773">
        <v>772</v>
      </c>
      <c r="T773" t="s">
        <v>2967</v>
      </c>
      <c r="U773" s="9">
        <f t="shared" si="23"/>
        <v>15.845648604269295</v>
      </c>
    </row>
    <row r="774" spans="19:21" x14ac:dyDescent="0.2">
      <c r="S774">
        <v>773</v>
      </c>
      <c r="T774" t="s">
        <v>2968</v>
      </c>
      <c r="U774" s="9">
        <f t="shared" si="23"/>
        <v>15.866174055829227</v>
      </c>
    </row>
    <row r="775" spans="19:21" x14ac:dyDescent="0.2">
      <c r="S775">
        <v>774</v>
      </c>
      <c r="T775" t="s">
        <v>2969</v>
      </c>
      <c r="U775" s="9">
        <f t="shared" si="23"/>
        <v>15.886699507389162</v>
      </c>
    </row>
    <row r="776" spans="19:21" x14ac:dyDescent="0.2">
      <c r="S776">
        <v>775</v>
      </c>
      <c r="T776" t="s">
        <v>2970</v>
      </c>
      <c r="U776" s="9">
        <f t="shared" si="23"/>
        <v>15.907224958949095</v>
      </c>
    </row>
    <row r="777" spans="19:21" x14ac:dyDescent="0.2">
      <c r="S777">
        <v>776</v>
      </c>
      <c r="T777" t="s">
        <v>2971</v>
      </c>
      <c r="U777" s="9">
        <f t="shared" si="23"/>
        <v>15.927750410509031</v>
      </c>
    </row>
    <row r="778" spans="19:21" x14ac:dyDescent="0.2">
      <c r="S778">
        <v>777</v>
      </c>
      <c r="T778" t="s">
        <v>2972</v>
      </c>
      <c r="U778" s="9">
        <f t="shared" si="23"/>
        <v>15.948275862068966</v>
      </c>
    </row>
    <row r="779" spans="19:21" x14ac:dyDescent="0.2">
      <c r="S779">
        <v>778</v>
      </c>
      <c r="T779" t="s">
        <v>2973</v>
      </c>
      <c r="U779" s="9">
        <f t="shared" si="23"/>
        <v>15.9688013136289</v>
      </c>
    </row>
    <row r="780" spans="19:21" x14ac:dyDescent="0.2">
      <c r="S780">
        <v>779</v>
      </c>
      <c r="T780" t="s">
        <v>2974</v>
      </c>
      <c r="U780" s="9">
        <f t="shared" si="23"/>
        <v>15.989326765188835</v>
      </c>
    </row>
    <row r="781" spans="19:21" x14ac:dyDescent="0.2">
      <c r="S781">
        <v>780</v>
      </c>
      <c r="T781" t="s">
        <v>2975</v>
      </c>
      <c r="U781" s="9">
        <f t="shared" si="23"/>
        <v>16.009852216748769</v>
      </c>
    </row>
    <row r="782" spans="19:21" x14ac:dyDescent="0.2">
      <c r="S782">
        <v>781</v>
      </c>
      <c r="T782" t="s">
        <v>2976</v>
      </c>
      <c r="U782" s="9">
        <f t="shared" si="23"/>
        <v>16.030377668308702</v>
      </c>
    </row>
    <row r="783" spans="19:21" x14ac:dyDescent="0.2">
      <c r="S783">
        <v>782</v>
      </c>
      <c r="T783" t="s">
        <v>2977</v>
      </c>
      <c r="U783" s="9">
        <f t="shared" si="23"/>
        <v>16.050903119868636</v>
      </c>
    </row>
    <row r="784" spans="19:21" x14ac:dyDescent="0.2">
      <c r="S784">
        <v>783</v>
      </c>
      <c r="T784" t="s">
        <v>2978</v>
      </c>
      <c r="U784" s="9">
        <f t="shared" si="23"/>
        <v>16.071428571428573</v>
      </c>
    </row>
    <row r="785" spans="19:21" x14ac:dyDescent="0.2">
      <c r="S785">
        <v>784</v>
      </c>
      <c r="T785" t="s">
        <v>2979</v>
      </c>
      <c r="U785" s="9">
        <f t="shared" si="23"/>
        <v>16.091954022988507</v>
      </c>
    </row>
    <row r="786" spans="19:21" x14ac:dyDescent="0.2">
      <c r="S786">
        <v>785</v>
      </c>
      <c r="T786" t="s">
        <v>2980</v>
      </c>
      <c r="U786" s="9">
        <f t="shared" si="23"/>
        <v>16.11247947454844</v>
      </c>
    </row>
    <row r="787" spans="19:21" x14ac:dyDescent="0.2">
      <c r="S787">
        <v>786</v>
      </c>
      <c r="T787" t="s">
        <v>2981</v>
      </c>
      <c r="U787" s="9">
        <f t="shared" si="23"/>
        <v>16.133004926108374</v>
      </c>
    </row>
    <row r="788" spans="19:21" x14ac:dyDescent="0.2">
      <c r="S788">
        <v>787</v>
      </c>
      <c r="T788" t="s">
        <v>2982</v>
      </c>
      <c r="U788" s="9">
        <f t="shared" si="23"/>
        <v>16.153530377668311</v>
      </c>
    </row>
    <row r="789" spans="19:21" x14ac:dyDescent="0.2">
      <c r="S789">
        <v>788</v>
      </c>
      <c r="T789" t="s">
        <v>2983</v>
      </c>
      <c r="U789" s="9">
        <f t="shared" si="23"/>
        <v>16.174055829228244</v>
      </c>
    </row>
    <row r="790" spans="19:21" x14ac:dyDescent="0.2">
      <c r="S790">
        <v>789</v>
      </c>
      <c r="T790" t="s">
        <v>2984</v>
      </c>
      <c r="U790" s="9">
        <f t="shared" si="23"/>
        <v>16.194581280788178</v>
      </c>
    </row>
    <row r="791" spans="19:21" x14ac:dyDescent="0.2">
      <c r="S791">
        <v>790</v>
      </c>
      <c r="T791" t="s">
        <v>2985</v>
      </c>
      <c r="U791" s="9">
        <f t="shared" si="23"/>
        <v>16.215106732348112</v>
      </c>
    </row>
    <row r="792" spans="19:21" x14ac:dyDescent="0.2">
      <c r="S792">
        <v>791</v>
      </c>
      <c r="T792" t="s">
        <v>2986</v>
      </c>
      <c r="U792" s="9">
        <f t="shared" si="23"/>
        <v>16.235632183908049</v>
      </c>
    </row>
    <row r="793" spans="19:21" x14ac:dyDescent="0.2">
      <c r="S793">
        <v>792</v>
      </c>
      <c r="T793" t="s">
        <v>2987</v>
      </c>
      <c r="U793" s="9">
        <f t="shared" si="23"/>
        <v>16.256157635467979</v>
      </c>
    </row>
    <row r="794" spans="19:21" x14ac:dyDescent="0.2">
      <c r="S794">
        <v>793</v>
      </c>
      <c r="T794" t="s">
        <v>2988</v>
      </c>
      <c r="U794" s="9">
        <f t="shared" si="23"/>
        <v>16.276683087027916</v>
      </c>
    </row>
    <row r="795" spans="19:21" x14ac:dyDescent="0.2">
      <c r="S795">
        <v>794</v>
      </c>
      <c r="T795" t="s">
        <v>2989</v>
      </c>
      <c r="U795" s="9">
        <f t="shared" si="23"/>
        <v>16.297208538587849</v>
      </c>
    </row>
    <row r="796" spans="19:21" x14ac:dyDescent="0.2">
      <c r="S796">
        <v>795</v>
      </c>
      <c r="T796" t="s">
        <v>2990</v>
      </c>
      <c r="U796" s="9">
        <f t="shared" si="23"/>
        <v>16.317733990147783</v>
      </c>
    </row>
    <row r="797" spans="19:21" x14ac:dyDescent="0.2">
      <c r="S797">
        <v>796</v>
      </c>
      <c r="T797" t="s">
        <v>2991</v>
      </c>
      <c r="U797" s="9">
        <f t="shared" si="23"/>
        <v>16.338259441707716</v>
      </c>
    </row>
    <row r="798" spans="19:21" x14ac:dyDescent="0.2">
      <c r="S798">
        <v>797</v>
      </c>
      <c r="T798" t="s">
        <v>2992</v>
      </c>
      <c r="U798" s="9">
        <f t="shared" si="23"/>
        <v>16.358784893267654</v>
      </c>
    </row>
    <row r="799" spans="19:21" x14ac:dyDescent="0.2">
      <c r="S799">
        <v>798</v>
      </c>
      <c r="T799" t="s">
        <v>2993</v>
      </c>
      <c r="U799" s="9">
        <f t="shared" si="23"/>
        <v>16.379310344827587</v>
      </c>
    </row>
    <row r="800" spans="19:21" x14ac:dyDescent="0.2">
      <c r="S800">
        <v>799</v>
      </c>
      <c r="T800" t="s">
        <v>2994</v>
      </c>
      <c r="U800" s="9">
        <f t="shared" si="23"/>
        <v>16.399835796387521</v>
      </c>
    </row>
    <row r="801" spans="19:21" x14ac:dyDescent="0.2">
      <c r="S801">
        <v>800</v>
      </c>
      <c r="T801" t="s">
        <v>2995</v>
      </c>
      <c r="U801" s="9">
        <f t="shared" si="23"/>
        <v>16.420361247947454</v>
      </c>
    </row>
    <row r="802" spans="19:21" x14ac:dyDescent="0.2">
      <c r="S802">
        <v>801</v>
      </c>
      <c r="T802" t="s">
        <v>2996</v>
      </c>
      <c r="U802" s="9">
        <f t="shared" si="23"/>
        <v>16.440886699507391</v>
      </c>
    </row>
    <row r="803" spans="19:21" x14ac:dyDescent="0.2">
      <c r="S803">
        <v>802</v>
      </c>
      <c r="T803" t="s">
        <v>2997</v>
      </c>
      <c r="U803" s="9">
        <f t="shared" si="23"/>
        <v>16.461412151067321</v>
      </c>
    </row>
    <row r="804" spans="19:21" x14ac:dyDescent="0.2">
      <c r="S804">
        <v>803</v>
      </c>
      <c r="T804" t="s">
        <v>2998</v>
      </c>
      <c r="U804" s="9">
        <f t="shared" si="23"/>
        <v>16.481937602627259</v>
      </c>
    </row>
    <row r="805" spans="19:21" x14ac:dyDescent="0.2">
      <c r="S805">
        <v>804</v>
      </c>
      <c r="T805" t="s">
        <v>2999</v>
      </c>
      <c r="U805" s="9">
        <f t="shared" si="23"/>
        <v>16.502463054187192</v>
      </c>
    </row>
    <row r="806" spans="19:21" x14ac:dyDescent="0.2">
      <c r="S806">
        <v>805</v>
      </c>
      <c r="T806" t="s">
        <v>3000</v>
      </c>
      <c r="U806" s="9">
        <f t="shared" si="23"/>
        <v>16.522988505747126</v>
      </c>
    </row>
    <row r="807" spans="19:21" x14ac:dyDescent="0.2">
      <c r="S807">
        <v>806</v>
      </c>
      <c r="T807" t="s">
        <v>3001</v>
      </c>
      <c r="U807" s="9">
        <f t="shared" si="23"/>
        <v>16.543513957307059</v>
      </c>
    </row>
    <row r="808" spans="19:21" x14ac:dyDescent="0.2">
      <c r="S808">
        <v>807</v>
      </c>
      <c r="T808" t="s">
        <v>3002</v>
      </c>
      <c r="U808" s="9">
        <f t="shared" si="23"/>
        <v>16.564039408866996</v>
      </c>
    </row>
    <row r="809" spans="19:21" x14ac:dyDescent="0.2">
      <c r="S809">
        <v>808</v>
      </c>
      <c r="T809" t="s">
        <v>3003</v>
      </c>
      <c r="U809" s="9">
        <f t="shared" si="23"/>
        <v>16.58456486042693</v>
      </c>
    </row>
    <row r="810" spans="19:21" x14ac:dyDescent="0.2">
      <c r="S810">
        <v>809</v>
      </c>
      <c r="T810" t="s">
        <v>3004</v>
      </c>
      <c r="U810" s="9">
        <f t="shared" si="23"/>
        <v>16.605090311986864</v>
      </c>
    </row>
    <row r="811" spans="19:21" x14ac:dyDescent="0.2">
      <c r="S811">
        <v>810</v>
      </c>
      <c r="T811" t="s">
        <v>3005</v>
      </c>
      <c r="U811" s="9">
        <f t="shared" si="23"/>
        <v>16.625615763546797</v>
      </c>
    </row>
    <row r="812" spans="19:21" x14ac:dyDescent="0.2">
      <c r="S812">
        <v>811</v>
      </c>
      <c r="T812" t="s">
        <v>3006</v>
      </c>
      <c r="U812" s="9">
        <f t="shared" si="23"/>
        <v>16.646141215106734</v>
      </c>
    </row>
    <row r="813" spans="19:21" x14ac:dyDescent="0.2">
      <c r="S813">
        <v>812</v>
      </c>
      <c r="T813" t="s">
        <v>3007</v>
      </c>
      <c r="U813" s="9">
        <f t="shared" si="23"/>
        <v>16.666666666666664</v>
      </c>
    </row>
    <row r="814" spans="19:21" x14ac:dyDescent="0.2">
      <c r="S814">
        <v>813</v>
      </c>
      <c r="T814" t="s">
        <v>3008</v>
      </c>
      <c r="U814" s="9">
        <f t="shared" si="23"/>
        <v>16.687192118226601</v>
      </c>
    </row>
    <row r="815" spans="19:21" x14ac:dyDescent="0.2">
      <c r="S815">
        <v>814</v>
      </c>
      <c r="T815" t="s">
        <v>3009</v>
      </c>
      <c r="U815" s="9">
        <f t="shared" si="23"/>
        <v>16.707717569786535</v>
      </c>
    </row>
    <row r="816" spans="19:21" x14ac:dyDescent="0.2">
      <c r="S816">
        <v>815</v>
      </c>
      <c r="T816" t="s">
        <v>3010</v>
      </c>
      <c r="U816" s="9">
        <f t="shared" si="23"/>
        <v>16.728243021346469</v>
      </c>
    </row>
    <row r="817" spans="19:21" x14ac:dyDescent="0.2">
      <c r="S817">
        <v>816</v>
      </c>
      <c r="T817" t="s">
        <v>3011</v>
      </c>
      <c r="U817" s="9">
        <f t="shared" si="23"/>
        <v>16.748768472906402</v>
      </c>
    </row>
    <row r="818" spans="19:21" x14ac:dyDescent="0.2">
      <c r="S818">
        <v>817</v>
      </c>
      <c r="T818" t="s">
        <v>3012</v>
      </c>
      <c r="U818" s="9">
        <f t="shared" si="23"/>
        <v>16.769293924466339</v>
      </c>
    </row>
    <row r="819" spans="19:21" x14ac:dyDescent="0.2">
      <c r="S819">
        <v>818</v>
      </c>
      <c r="T819" t="s">
        <v>3013</v>
      </c>
      <c r="U819" s="9">
        <f t="shared" si="23"/>
        <v>16.789819376026273</v>
      </c>
    </row>
    <row r="820" spans="19:21" x14ac:dyDescent="0.2">
      <c r="S820">
        <v>819</v>
      </c>
      <c r="T820" t="s">
        <v>3014</v>
      </c>
      <c r="U820" s="9">
        <f t="shared" si="23"/>
        <v>16.810344827586206</v>
      </c>
    </row>
    <row r="821" spans="19:21" x14ac:dyDescent="0.2">
      <c r="S821">
        <v>820</v>
      </c>
      <c r="T821" t="s">
        <v>3015</v>
      </c>
      <c r="U821" s="9">
        <f t="shared" si="23"/>
        <v>16.83087027914614</v>
      </c>
    </row>
    <row r="822" spans="19:21" x14ac:dyDescent="0.2">
      <c r="S822">
        <v>821</v>
      </c>
      <c r="T822" t="s">
        <v>3016</v>
      </c>
      <c r="U822" s="9">
        <f t="shared" si="23"/>
        <v>16.851395730706077</v>
      </c>
    </row>
    <row r="823" spans="19:21" x14ac:dyDescent="0.2">
      <c r="S823">
        <v>822</v>
      </c>
      <c r="T823" t="s">
        <v>3017</v>
      </c>
      <c r="U823" s="9">
        <f t="shared" si="23"/>
        <v>16.871921182266007</v>
      </c>
    </row>
    <row r="824" spans="19:21" x14ac:dyDescent="0.2">
      <c r="S824">
        <v>823</v>
      </c>
      <c r="T824" t="s">
        <v>3018</v>
      </c>
      <c r="U824" s="9">
        <f t="shared" si="23"/>
        <v>16.892446633825944</v>
      </c>
    </row>
    <row r="825" spans="19:21" x14ac:dyDescent="0.2">
      <c r="S825">
        <v>824</v>
      </c>
      <c r="T825" t="s">
        <v>3019</v>
      </c>
      <c r="U825" s="9">
        <f t="shared" si="23"/>
        <v>16.912972085385878</v>
      </c>
    </row>
    <row r="826" spans="19:21" x14ac:dyDescent="0.2">
      <c r="S826">
        <v>825</v>
      </c>
      <c r="T826" t="s">
        <v>3020</v>
      </c>
      <c r="U826" s="9">
        <f t="shared" si="23"/>
        <v>16.933497536945811</v>
      </c>
    </row>
    <row r="827" spans="19:21" x14ac:dyDescent="0.2">
      <c r="S827">
        <v>826</v>
      </c>
      <c r="T827" t="s">
        <v>3021</v>
      </c>
      <c r="U827" s="9">
        <f t="shared" si="23"/>
        <v>16.954022988505745</v>
      </c>
    </row>
    <row r="828" spans="19:21" x14ac:dyDescent="0.2">
      <c r="S828">
        <v>827</v>
      </c>
      <c r="T828" t="s">
        <v>3022</v>
      </c>
      <c r="U828" s="9">
        <f t="shared" si="23"/>
        <v>16.974548440065682</v>
      </c>
    </row>
    <row r="829" spans="19:21" x14ac:dyDescent="0.2">
      <c r="S829">
        <v>828</v>
      </c>
      <c r="T829" t="s">
        <v>3023</v>
      </c>
      <c r="U829" s="9">
        <f t="shared" si="23"/>
        <v>16.995073891625616</v>
      </c>
    </row>
    <row r="830" spans="19:21" x14ac:dyDescent="0.2">
      <c r="S830">
        <v>829</v>
      </c>
      <c r="T830" t="s">
        <v>3024</v>
      </c>
      <c r="U830" s="9">
        <f t="shared" si="23"/>
        <v>17.015599343185549</v>
      </c>
    </row>
    <row r="831" spans="19:21" x14ac:dyDescent="0.2">
      <c r="S831">
        <v>830</v>
      </c>
      <c r="T831" t="s">
        <v>3025</v>
      </c>
      <c r="U831" s="9">
        <f t="shared" si="23"/>
        <v>17.036124794745483</v>
      </c>
    </row>
    <row r="832" spans="19:21" x14ac:dyDescent="0.2">
      <c r="S832">
        <v>831</v>
      </c>
      <c r="T832" t="s">
        <v>3026</v>
      </c>
      <c r="U832" s="9">
        <f t="shared" si="23"/>
        <v>17.05665024630542</v>
      </c>
    </row>
    <row r="833" spans="19:21" x14ac:dyDescent="0.2">
      <c r="S833">
        <v>832</v>
      </c>
      <c r="T833" t="s">
        <v>3027</v>
      </c>
      <c r="U833" s="9">
        <f t="shared" si="23"/>
        <v>17.077175697865353</v>
      </c>
    </row>
    <row r="834" spans="19:21" x14ac:dyDescent="0.2">
      <c r="S834">
        <v>833</v>
      </c>
      <c r="T834" t="s">
        <v>3028</v>
      </c>
      <c r="U834" s="9">
        <f t="shared" si="23"/>
        <v>17.097701149425287</v>
      </c>
    </row>
    <row r="835" spans="19:21" x14ac:dyDescent="0.2">
      <c r="S835">
        <v>834</v>
      </c>
      <c r="T835" t="s">
        <v>3029</v>
      </c>
      <c r="U835" s="9">
        <f t="shared" ref="U835:U898" si="24">(S835/4872)*100</f>
        <v>17.118226600985224</v>
      </c>
    </row>
    <row r="836" spans="19:21" x14ac:dyDescent="0.2">
      <c r="S836">
        <v>835</v>
      </c>
      <c r="T836" t="s">
        <v>3030</v>
      </c>
      <c r="U836" s="9">
        <f t="shared" si="24"/>
        <v>17.138752052545154</v>
      </c>
    </row>
    <row r="837" spans="19:21" x14ac:dyDescent="0.2">
      <c r="S837">
        <v>836</v>
      </c>
      <c r="T837" t="s">
        <v>3031</v>
      </c>
      <c r="U837" s="9">
        <f t="shared" si="24"/>
        <v>17.159277504105091</v>
      </c>
    </row>
    <row r="838" spans="19:21" x14ac:dyDescent="0.2">
      <c r="S838">
        <v>837</v>
      </c>
      <c r="T838" t="s">
        <v>3032</v>
      </c>
      <c r="U838" s="9">
        <f t="shared" si="24"/>
        <v>17.179802955665025</v>
      </c>
    </row>
    <row r="839" spans="19:21" x14ac:dyDescent="0.2">
      <c r="S839">
        <v>838</v>
      </c>
      <c r="T839" t="s">
        <v>3033</v>
      </c>
      <c r="U839" s="9">
        <f t="shared" si="24"/>
        <v>17.200328407224958</v>
      </c>
    </row>
    <row r="840" spans="19:21" x14ac:dyDescent="0.2">
      <c r="S840">
        <v>839</v>
      </c>
      <c r="T840" t="s">
        <v>3034</v>
      </c>
      <c r="U840" s="9">
        <f t="shared" si="24"/>
        <v>17.220853858784892</v>
      </c>
    </row>
    <row r="841" spans="19:21" x14ac:dyDescent="0.2">
      <c r="S841">
        <v>840</v>
      </c>
      <c r="T841" t="s">
        <v>3035</v>
      </c>
      <c r="U841" s="9">
        <f t="shared" si="24"/>
        <v>17.241379310344829</v>
      </c>
    </row>
    <row r="842" spans="19:21" x14ac:dyDescent="0.2">
      <c r="S842">
        <v>841</v>
      </c>
      <c r="T842" t="s">
        <v>3036</v>
      </c>
      <c r="U842" s="9">
        <f t="shared" si="24"/>
        <v>17.261904761904763</v>
      </c>
    </row>
    <row r="843" spans="19:21" x14ac:dyDescent="0.2">
      <c r="S843">
        <v>842</v>
      </c>
      <c r="T843" t="s">
        <v>3037</v>
      </c>
      <c r="U843" s="9">
        <f t="shared" si="24"/>
        <v>17.282430213464696</v>
      </c>
    </row>
    <row r="844" spans="19:21" x14ac:dyDescent="0.2">
      <c r="S844">
        <v>843</v>
      </c>
      <c r="T844" t="s">
        <v>3038</v>
      </c>
      <c r="U844" s="9">
        <f t="shared" si="24"/>
        <v>17.30295566502463</v>
      </c>
    </row>
    <row r="845" spans="19:21" x14ac:dyDescent="0.2">
      <c r="S845">
        <v>844</v>
      </c>
      <c r="T845" t="s">
        <v>3039</v>
      </c>
      <c r="U845" s="9">
        <f t="shared" si="24"/>
        <v>17.323481116584567</v>
      </c>
    </row>
    <row r="846" spans="19:21" x14ac:dyDescent="0.2">
      <c r="S846">
        <v>845</v>
      </c>
      <c r="T846" t="s">
        <v>3040</v>
      </c>
      <c r="U846" s="9">
        <f t="shared" si="24"/>
        <v>17.344006568144501</v>
      </c>
    </row>
    <row r="847" spans="19:21" x14ac:dyDescent="0.2">
      <c r="S847">
        <v>846</v>
      </c>
      <c r="T847" t="s">
        <v>3041</v>
      </c>
      <c r="U847" s="9">
        <f t="shared" si="24"/>
        <v>17.364532019704434</v>
      </c>
    </row>
    <row r="848" spans="19:21" x14ac:dyDescent="0.2">
      <c r="S848">
        <v>847</v>
      </c>
      <c r="T848" t="s">
        <v>3042</v>
      </c>
      <c r="U848" s="9">
        <f t="shared" si="24"/>
        <v>17.385057471264368</v>
      </c>
    </row>
    <row r="849" spans="19:21" x14ac:dyDescent="0.2">
      <c r="S849">
        <v>848</v>
      </c>
      <c r="T849" t="s">
        <v>3043</v>
      </c>
      <c r="U849" s="9">
        <f t="shared" si="24"/>
        <v>17.405582922824301</v>
      </c>
    </row>
    <row r="850" spans="19:21" x14ac:dyDescent="0.2">
      <c r="S850">
        <v>849</v>
      </c>
      <c r="T850" t="s">
        <v>3044</v>
      </c>
      <c r="U850" s="9">
        <f t="shared" si="24"/>
        <v>17.426108374384235</v>
      </c>
    </row>
    <row r="851" spans="19:21" x14ac:dyDescent="0.2">
      <c r="S851">
        <v>850</v>
      </c>
      <c r="T851" t="s">
        <v>3045</v>
      </c>
      <c r="U851" s="9">
        <f t="shared" si="24"/>
        <v>17.446633825944172</v>
      </c>
    </row>
    <row r="852" spans="19:21" x14ac:dyDescent="0.2">
      <c r="S852">
        <v>851</v>
      </c>
      <c r="T852" t="s">
        <v>3046</v>
      </c>
      <c r="U852" s="9">
        <f t="shared" si="24"/>
        <v>17.467159277504106</v>
      </c>
    </row>
    <row r="853" spans="19:21" x14ac:dyDescent="0.2">
      <c r="S853">
        <v>852</v>
      </c>
      <c r="T853" t="s">
        <v>3047</v>
      </c>
      <c r="U853" s="9">
        <f t="shared" si="24"/>
        <v>17.487684729064039</v>
      </c>
    </row>
    <row r="854" spans="19:21" x14ac:dyDescent="0.2">
      <c r="S854">
        <v>853</v>
      </c>
      <c r="T854" t="s">
        <v>3048</v>
      </c>
      <c r="U854" s="9">
        <f t="shared" si="24"/>
        <v>17.508210180623973</v>
      </c>
    </row>
    <row r="855" spans="19:21" x14ac:dyDescent="0.2">
      <c r="S855">
        <v>854</v>
      </c>
      <c r="T855" t="s">
        <v>3049</v>
      </c>
      <c r="U855" s="9">
        <f t="shared" si="24"/>
        <v>17.52873563218391</v>
      </c>
    </row>
    <row r="856" spans="19:21" x14ac:dyDescent="0.2">
      <c r="S856">
        <v>855</v>
      </c>
      <c r="T856" t="s">
        <v>3050</v>
      </c>
      <c r="U856" s="9">
        <f t="shared" si="24"/>
        <v>17.549261083743843</v>
      </c>
    </row>
    <row r="857" spans="19:21" x14ac:dyDescent="0.2">
      <c r="S857">
        <v>856</v>
      </c>
      <c r="T857" t="s">
        <v>3051</v>
      </c>
      <c r="U857" s="9">
        <f t="shared" si="24"/>
        <v>17.569786535303777</v>
      </c>
    </row>
    <row r="858" spans="19:21" x14ac:dyDescent="0.2">
      <c r="S858">
        <v>857</v>
      </c>
      <c r="T858" t="s">
        <v>3052</v>
      </c>
      <c r="U858" s="9">
        <f t="shared" si="24"/>
        <v>17.590311986863711</v>
      </c>
    </row>
    <row r="859" spans="19:21" x14ac:dyDescent="0.2">
      <c r="S859">
        <v>858</v>
      </c>
      <c r="T859" t="s">
        <v>3053</v>
      </c>
      <c r="U859" s="9">
        <f t="shared" si="24"/>
        <v>17.610837438423648</v>
      </c>
    </row>
    <row r="860" spans="19:21" x14ac:dyDescent="0.2">
      <c r="S860">
        <v>859</v>
      </c>
      <c r="T860" t="s">
        <v>3054</v>
      </c>
      <c r="U860" s="9">
        <f t="shared" si="24"/>
        <v>17.631362889983578</v>
      </c>
    </row>
    <row r="861" spans="19:21" x14ac:dyDescent="0.2">
      <c r="S861">
        <v>860</v>
      </c>
      <c r="T861" t="s">
        <v>3055</v>
      </c>
      <c r="U861" s="9">
        <f t="shared" si="24"/>
        <v>17.651888341543515</v>
      </c>
    </row>
    <row r="862" spans="19:21" x14ac:dyDescent="0.2">
      <c r="S862">
        <v>861</v>
      </c>
      <c r="T862" t="s">
        <v>3056</v>
      </c>
      <c r="U862" s="9">
        <f t="shared" si="24"/>
        <v>17.672413793103448</v>
      </c>
    </row>
    <row r="863" spans="19:21" x14ac:dyDescent="0.2">
      <c r="S863">
        <v>862</v>
      </c>
      <c r="T863" t="s">
        <v>3057</v>
      </c>
      <c r="U863" s="9">
        <f t="shared" si="24"/>
        <v>17.692939244663382</v>
      </c>
    </row>
    <row r="864" spans="19:21" x14ac:dyDescent="0.2">
      <c r="S864">
        <v>863</v>
      </c>
      <c r="T864" t="s">
        <v>3058</v>
      </c>
      <c r="U864" s="9">
        <f t="shared" si="24"/>
        <v>17.713464696223316</v>
      </c>
    </row>
    <row r="865" spans="19:21" x14ac:dyDescent="0.2">
      <c r="S865">
        <v>864</v>
      </c>
      <c r="T865" t="s">
        <v>3059</v>
      </c>
      <c r="U865" s="9">
        <f t="shared" si="24"/>
        <v>17.733990147783253</v>
      </c>
    </row>
    <row r="866" spans="19:21" x14ac:dyDescent="0.2">
      <c r="S866">
        <v>865</v>
      </c>
      <c r="T866" t="s">
        <v>3060</v>
      </c>
      <c r="U866" s="9">
        <f t="shared" si="24"/>
        <v>17.754515599343186</v>
      </c>
    </row>
    <row r="867" spans="19:21" x14ac:dyDescent="0.2">
      <c r="S867">
        <v>866</v>
      </c>
      <c r="T867" t="s">
        <v>3061</v>
      </c>
      <c r="U867" s="9">
        <f t="shared" si="24"/>
        <v>17.77504105090312</v>
      </c>
    </row>
    <row r="868" spans="19:21" x14ac:dyDescent="0.2">
      <c r="S868">
        <v>867</v>
      </c>
      <c r="T868" t="s">
        <v>3062</v>
      </c>
      <c r="U868" s="9">
        <f t="shared" si="24"/>
        <v>17.795566502463053</v>
      </c>
    </row>
    <row r="869" spans="19:21" x14ac:dyDescent="0.2">
      <c r="S869">
        <v>868</v>
      </c>
      <c r="T869" t="s">
        <v>3063</v>
      </c>
      <c r="U869" s="9">
        <f t="shared" si="24"/>
        <v>17.816091954022991</v>
      </c>
    </row>
    <row r="870" spans="19:21" x14ac:dyDescent="0.2">
      <c r="S870">
        <v>869</v>
      </c>
      <c r="T870" t="s">
        <v>3064</v>
      </c>
      <c r="U870" s="9">
        <f t="shared" si="24"/>
        <v>17.836617405582921</v>
      </c>
    </row>
    <row r="871" spans="19:21" x14ac:dyDescent="0.2">
      <c r="S871">
        <v>870</v>
      </c>
      <c r="T871" t="s">
        <v>3065</v>
      </c>
      <c r="U871" s="9">
        <f t="shared" si="24"/>
        <v>17.857142857142858</v>
      </c>
    </row>
    <row r="872" spans="19:21" x14ac:dyDescent="0.2">
      <c r="S872">
        <v>871</v>
      </c>
      <c r="T872" t="s">
        <v>3066</v>
      </c>
      <c r="U872" s="9">
        <f t="shared" si="24"/>
        <v>17.877668308702791</v>
      </c>
    </row>
    <row r="873" spans="19:21" x14ac:dyDescent="0.2">
      <c r="S873">
        <v>872</v>
      </c>
      <c r="T873" t="s">
        <v>3067</v>
      </c>
      <c r="U873" s="9">
        <f t="shared" si="24"/>
        <v>17.898193760262725</v>
      </c>
    </row>
    <row r="874" spans="19:21" x14ac:dyDescent="0.2">
      <c r="S874">
        <v>873</v>
      </c>
      <c r="T874" t="s">
        <v>3068</v>
      </c>
      <c r="U874" s="9">
        <f t="shared" si="24"/>
        <v>17.918719211822658</v>
      </c>
    </row>
    <row r="875" spans="19:21" x14ac:dyDescent="0.2">
      <c r="S875">
        <v>874</v>
      </c>
      <c r="T875" t="s">
        <v>3069</v>
      </c>
      <c r="U875" s="9">
        <f t="shared" si="24"/>
        <v>17.939244663382595</v>
      </c>
    </row>
    <row r="876" spans="19:21" x14ac:dyDescent="0.2">
      <c r="S876">
        <v>875</v>
      </c>
      <c r="T876" t="s">
        <v>3070</v>
      </c>
      <c r="U876" s="9">
        <f t="shared" si="24"/>
        <v>17.959770114942529</v>
      </c>
    </row>
    <row r="877" spans="19:21" x14ac:dyDescent="0.2">
      <c r="S877">
        <v>876</v>
      </c>
      <c r="T877" t="s">
        <v>3071</v>
      </c>
      <c r="U877" s="9">
        <f t="shared" si="24"/>
        <v>17.980295566502463</v>
      </c>
    </row>
    <row r="878" spans="19:21" x14ac:dyDescent="0.2">
      <c r="S878">
        <v>877</v>
      </c>
      <c r="T878" t="s">
        <v>3072</v>
      </c>
      <c r="U878" s="9">
        <f t="shared" si="24"/>
        <v>18.000821018062396</v>
      </c>
    </row>
    <row r="879" spans="19:21" x14ac:dyDescent="0.2">
      <c r="S879">
        <v>878</v>
      </c>
      <c r="T879" t="s">
        <v>871</v>
      </c>
      <c r="U879" s="9">
        <f t="shared" si="24"/>
        <v>18.021346469622333</v>
      </c>
    </row>
    <row r="880" spans="19:21" x14ac:dyDescent="0.2">
      <c r="S880">
        <v>879</v>
      </c>
      <c r="T880" t="s">
        <v>872</v>
      </c>
      <c r="U880" s="9">
        <f t="shared" si="24"/>
        <v>18.041871921182263</v>
      </c>
    </row>
    <row r="881" spans="19:21" x14ac:dyDescent="0.2">
      <c r="S881">
        <v>880</v>
      </c>
      <c r="T881" t="s">
        <v>873</v>
      </c>
      <c r="U881" s="9">
        <f t="shared" si="24"/>
        <v>18.0623973727422</v>
      </c>
    </row>
    <row r="882" spans="19:21" x14ac:dyDescent="0.2">
      <c r="S882">
        <v>881</v>
      </c>
      <c r="T882" t="s">
        <v>874</v>
      </c>
      <c r="U882" s="9">
        <f t="shared" si="24"/>
        <v>18.082922824302134</v>
      </c>
    </row>
    <row r="883" spans="19:21" x14ac:dyDescent="0.2">
      <c r="S883">
        <v>882</v>
      </c>
      <c r="T883" t="s">
        <v>875</v>
      </c>
      <c r="U883" s="9">
        <f t="shared" si="24"/>
        <v>18.103448275862068</v>
      </c>
    </row>
    <row r="884" spans="19:21" x14ac:dyDescent="0.2">
      <c r="S884">
        <v>883</v>
      </c>
      <c r="T884" t="s">
        <v>876</v>
      </c>
      <c r="U884" s="9">
        <f t="shared" si="24"/>
        <v>18.123973727422001</v>
      </c>
    </row>
    <row r="885" spans="19:21" x14ac:dyDescent="0.2">
      <c r="S885">
        <v>884</v>
      </c>
      <c r="T885" t="s">
        <v>877</v>
      </c>
      <c r="U885" s="9">
        <f t="shared" si="24"/>
        <v>18.144499178981938</v>
      </c>
    </row>
    <row r="886" spans="19:21" x14ac:dyDescent="0.2">
      <c r="S886">
        <v>885</v>
      </c>
      <c r="T886" t="s">
        <v>878</v>
      </c>
      <c r="U886" s="9">
        <f t="shared" si="24"/>
        <v>18.165024630541872</v>
      </c>
    </row>
    <row r="887" spans="19:21" x14ac:dyDescent="0.2">
      <c r="S887">
        <v>886</v>
      </c>
      <c r="T887" t="s">
        <v>879</v>
      </c>
      <c r="U887" s="9">
        <f t="shared" si="24"/>
        <v>18.185550082101805</v>
      </c>
    </row>
    <row r="888" spans="19:21" x14ac:dyDescent="0.2">
      <c r="S888">
        <v>887</v>
      </c>
      <c r="T888" t="s">
        <v>880</v>
      </c>
      <c r="U888" s="9">
        <f t="shared" si="24"/>
        <v>18.206075533661743</v>
      </c>
    </row>
    <row r="889" spans="19:21" x14ac:dyDescent="0.2">
      <c r="S889">
        <v>888</v>
      </c>
      <c r="T889" t="s">
        <v>881</v>
      </c>
      <c r="U889" s="9">
        <f t="shared" si="24"/>
        <v>18.226600985221676</v>
      </c>
    </row>
    <row r="890" spans="19:21" x14ac:dyDescent="0.2">
      <c r="S890">
        <v>889</v>
      </c>
      <c r="T890" t="s">
        <v>882</v>
      </c>
      <c r="U890" s="9">
        <f t="shared" si="24"/>
        <v>18.24712643678161</v>
      </c>
    </row>
    <row r="891" spans="19:21" x14ac:dyDescent="0.2">
      <c r="S891">
        <v>890</v>
      </c>
      <c r="T891" t="s">
        <v>883</v>
      </c>
      <c r="U891" s="9">
        <f t="shared" si="24"/>
        <v>18.267651888341543</v>
      </c>
    </row>
    <row r="892" spans="19:21" x14ac:dyDescent="0.2">
      <c r="S892">
        <v>891</v>
      </c>
      <c r="T892" t="s">
        <v>884</v>
      </c>
      <c r="U892" s="9">
        <f t="shared" si="24"/>
        <v>18.28817733990148</v>
      </c>
    </row>
    <row r="893" spans="19:21" x14ac:dyDescent="0.2">
      <c r="S893">
        <v>892</v>
      </c>
      <c r="T893" t="s">
        <v>885</v>
      </c>
      <c r="U893" s="9">
        <f t="shared" si="24"/>
        <v>18.30870279146141</v>
      </c>
    </row>
    <row r="894" spans="19:21" x14ac:dyDescent="0.2">
      <c r="S894">
        <v>893</v>
      </c>
      <c r="T894" t="s">
        <v>886</v>
      </c>
      <c r="U894" s="9">
        <f t="shared" si="24"/>
        <v>18.329228243021348</v>
      </c>
    </row>
    <row r="895" spans="19:21" x14ac:dyDescent="0.2">
      <c r="S895">
        <v>894</v>
      </c>
      <c r="T895" t="s">
        <v>887</v>
      </c>
      <c r="U895" s="9">
        <f t="shared" si="24"/>
        <v>18.349753694581281</v>
      </c>
    </row>
    <row r="896" spans="19:21" x14ac:dyDescent="0.2">
      <c r="S896">
        <v>895</v>
      </c>
      <c r="T896" t="s">
        <v>888</v>
      </c>
      <c r="U896" s="9">
        <f t="shared" si="24"/>
        <v>18.370279146141215</v>
      </c>
    </row>
    <row r="897" spans="19:21" x14ac:dyDescent="0.2">
      <c r="S897">
        <v>896</v>
      </c>
      <c r="T897" t="s">
        <v>889</v>
      </c>
      <c r="U897" s="9">
        <f t="shared" si="24"/>
        <v>18.390804597701148</v>
      </c>
    </row>
    <row r="898" spans="19:21" x14ac:dyDescent="0.2">
      <c r="S898">
        <v>897</v>
      </c>
      <c r="T898" t="s">
        <v>890</v>
      </c>
      <c r="U898" s="9">
        <f t="shared" si="24"/>
        <v>18.411330049261085</v>
      </c>
    </row>
    <row r="899" spans="19:21" x14ac:dyDescent="0.2">
      <c r="S899">
        <v>898</v>
      </c>
      <c r="T899" t="s">
        <v>891</v>
      </c>
      <c r="U899" s="9">
        <f t="shared" ref="U899:U962" si="25">(S899/4872)*100</f>
        <v>18.431855500821019</v>
      </c>
    </row>
    <row r="900" spans="19:21" x14ac:dyDescent="0.2">
      <c r="S900">
        <v>899</v>
      </c>
      <c r="T900" t="s">
        <v>892</v>
      </c>
      <c r="U900" s="9">
        <f t="shared" si="25"/>
        <v>18.452380952380953</v>
      </c>
    </row>
    <row r="901" spans="19:21" x14ac:dyDescent="0.2">
      <c r="S901">
        <v>900</v>
      </c>
      <c r="T901" t="s">
        <v>893</v>
      </c>
      <c r="U901" s="9">
        <f t="shared" si="25"/>
        <v>18.472906403940886</v>
      </c>
    </row>
    <row r="902" spans="19:21" x14ac:dyDescent="0.2">
      <c r="S902">
        <v>901</v>
      </c>
      <c r="T902" t="s">
        <v>894</v>
      </c>
      <c r="U902" s="9">
        <f t="shared" si="25"/>
        <v>18.493431855500823</v>
      </c>
    </row>
    <row r="903" spans="19:21" x14ac:dyDescent="0.2">
      <c r="S903">
        <v>902</v>
      </c>
      <c r="T903" t="s">
        <v>895</v>
      </c>
      <c r="U903" s="9">
        <f t="shared" si="25"/>
        <v>18.513957307060753</v>
      </c>
    </row>
    <row r="904" spans="19:21" x14ac:dyDescent="0.2">
      <c r="S904">
        <v>903</v>
      </c>
      <c r="T904" t="s">
        <v>896</v>
      </c>
      <c r="U904" s="9">
        <f t="shared" si="25"/>
        <v>18.53448275862069</v>
      </c>
    </row>
    <row r="905" spans="19:21" x14ac:dyDescent="0.2">
      <c r="S905">
        <v>904</v>
      </c>
      <c r="T905" t="s">
        <v>897</v>
      </c>
      <c r="U905" s="9">
        <f t="shared" si="25"/>
        <v>18.555008210180624</v>
      </c>
    </row>
    <row r="906" spans="19:21" x14ac:dyDescent="0.2">
      <c r="S906">
        <v>905</v>
      </c>
      <c r="T906" t="s">
        <v>898</v>
      </c>
      <c r="U906" s="9">
        <f t="shared" si="25"/>
        <v>18.575533661740558</v>
      </c>
    </row>
    <row r="907" spans="19:21" x14ac:dyDescent="0.2">
      <c r="S907">
        <v>906</v>
      </c>
      <c r="T907" t="s">
        <v>899</v>
      </c>
      <c r="U907" s="9">
        <f t="shared" si="25"/>
        <v>18.596059113300491</v>
      </c>
    </row>
    <row r="908" spans="19:21" x14ac:dyDescent="0.2">
      <c r="S908">
        <v>907</v>
      </c>
      <c r="T908" t="s">
        <v>900</v>
      </c>
      <c r="U908" s="9">
        <f t="shared" si="25"/>
        <v>18.616584564860428</v>
      </c>
    </row>
    <row r="909" spans="19:21" x14ac:dyDescent="0.2">
      <c r="S909">
        <v>908</v>
      </c>
      <c r="T909" t="s">
        <v>901</v>
      </c>
      <c r="U909" s="9">
        <f t="shared" si="25"/>
        <v>18.637110016420362</v>
      </c>
    </row>
    <row r="910" spans="19:21" x14ac:dyDescent="0.2">
      <c r="S910">
        <v>909</v>
      </c>
      <c r="T910" t="s">
        <v>902</v>
      </c>
      <c r="U910" s="9">
        <f t="shared" si="25"/>
        <v>18.657635467980295</v>
      </c>
    </row>
    <row r="911" spans="19:21" x14ac:dyDescent="0.2">
      <c r="S911">
        <v>910</v>
      </c>
      <c r="T911" t="s">
        <v>903</v>
      </c>
      <c r="U911" s="9">
        <f t="shared" si="25"/>
        <v>18.678160919540229</v>
      </c>
    </row>
    <row r="912" spans="19:21" x14ac:dyDescent="0.2">
      <c r="S912">
        <v>911</v>
      </c>
      <c r="T912" t="s">
        <v>904</v>
      </c>
      <c r="U912" s="9">
        <f t="shared" si="25"/>
        <v>18.698686371100166</v>
      </c>
    </row>
    <row r="913" spans="19:21" x14ac:dyDescent="0.2">
      <c r="S913">
        <v>912</v>
      </c>
      <c r="T913" t="s">
        <v>905</v>
      </c>
      <c r="U913" s="9">
        <f t="shared" si="25"/>
        <v>18.7192118226601</v>
      </c>
    </row>
    <row r="914" spans="19:21" x14ac:dyDescent="0.2">
      <c r="S914">
        <v>913</v>
      </c>
      <c r="T914" t="s">
        <v>906</v>
      </c>
      <c r="U914" s="9">
        <f t="shared" si="25"/>
        <v>18.739737274220033</v>
      </c>
    </row>
    <row r="915" spans="19:21" x14ac:dyDescent="0.2">
      <c r="S915">
        <v>914</v>
      </c>
      <c r="T915" t="s">
        <v>907</v>
      </c>
      <c r="U915" s="9">
        <f t="shared" si="25"/>
        <v>18.760262725779967</v>
      </c>
    </row>
    <row r="916" spans="19:21" x14ac:dyDescent="0.2">
      <c r="S916">
        <v>915</v>
      </c>
      <c r="T916" t="s">
        <v>908</v>
      </c>
      <c r="U916" s="9">
        <f t="shared" si="25"/>
        <v>18.7807881773399</v>
      </c>
    </row>
    <row r="917" spans="19:21" x14ac:dyDescent="0.2">
      <c r="S917">
        <v>916</v>
      </c>
      <c r="T917" t="s">
        <v>909</v>
      </c>
      <c r="U917" s="9">
        <f t="shared" si="25"/>
        <v>18.801313628899834</v>
      </c>
    </row>
    <row r="918" spans="19:21" x14ac:dyDescent="0.2">
      <c r="S918">
        <v>917</v>
      </c>
      <c r="T918" t="s">
        <v>910</v>
      </c>
      <c r="U918" s="9">
        <f t="shared" si="25"/>
        <v>18.821839080459771</v>
      </c>
    </row>
    <row r="919" spans="19:21" x14ac:dyDescent="0.2">
      <c r="S919">
        <v>918</v>
      </c>
      <c r="T919" t="s">
        <v>911</v>
      </c>
      <c r="U919" s="9">
        <f t="shared" si="25"/>
        <v>18.842364532019705</v>
      </c>
    </row>
    <row r="920" spans="19:21" x14ac:dyDescent="0.2">
      <c r="S920">
        <v>919</v>
      </c>
      <c r="T920" t="s">
        <v>912</v>
      </c>
      <c r="U920" s="9">
        <f t="shared" si="25"/>
        <v>18.862889983579638</v>
      </c>
    </row>
    <row r="921" spans="19:21" x14ac:dyDescent="0.2">
      <c r="S921">
        <v>920</v>
      </c>
      <c r="T921" t="s">
        <v>913</v>
      </c>
      <c r="U921" s="9">
        <f t="shared" si="25"/>
        <v>18.883415435139572</v>
      </c>
    </row>
    <row r="922" spans="19:21" x14ac:dyDescent="0.2">
      <c r="S922">
        <v>921</v>
      </c>
      <c r="T922" t="s">
        <v>914</v>
      </c>
      <c r="U922" s="9">
        <f t="shared" si="25"/>
        <v>18.903940886699509</v>
      </c>
    </row>
    <row r="923" spans="19:21" x14ac:dyDescent="0.2">
      <c r="S923">
        <v>922</v>
      </c>
      <c r="T923" t="s">
        <v>915</v>
      </c>
      <c r="U923" s="9">
        <f t="shared" si="25"/>
        <v>18.924466338259442</v>
      </c>
    </row>
    <row r="924" spans="19:21" x14ac:dyDescent="0.2">
      <c r="S924">
        <v>923</v>
      </c>
      <c r="T924" t="s">
        <v>916</v>
      </c>
      <c r="U924" s="9">
        <f t="shared" si="25"/>
        <v>18.944991789819376</v>
      </c>
    </row>
    <row r="925" spans="19:21" x14ac:dyDescent="0.2">
      <c r="S925">
        <v>924</v>
      </c>
      <c r="T925" t="s">
        <v>917</v>
      </c>
      <c r="U925" s="9">
        <f t="shared" si="25"/>
        <v>18.96551724137931</v>
      </c>
    </row>
    <row r="926" spans="19:21" x14ac:dyDescent="0.2">
      <c r="S926">
        <v>925</v>
      </c>
      <c r="T926" t="s">
        <v>918</v>
      </c>
      <c r="U926" s="9">
        <f t="shared" si="25"/>
        <v>18.986042692939247</v>
      </c>
    </row>
    <row r="927" spans="19:21" x14ac:dyDescent="0.2">
      <c r="S927">
        <v>926</v>
      </c>
      <c r="T927" t="s">
        <v>919</v>
      </c>
      <c r="U927" s="9">
        <f t="shared" si="25"/>
        <v>19.006568144499177</v>
      </c>
    </row>
    <row r="928" spans="19:21" x14ac:dyDescent="0.2">
      <c r="S928">
        <v>927</v>
      </c>
      <c r="T928" t="s">
        <v>920</v>
      </c>
      <c r="U928" s="9">
        <f t="shared" si="25"/>
        <v>19.027093596059114</v>
      </c>
    </row>
    <row r="929" spans="19:21" x14ac:dyDescent="0.2">
      <c r="S929">
        <v>928</v>
      </c>
      <c r="T929" t="s">
        <v>921</v>
      </c>
      <c r="U929" s="9">
        <f t="shared" si="25"/>
        <v>19.047619047619047</v>
      </c>
    </row>
    <row r="930" spans="19:21" x14ac:dyDescent="0.2">
      <c r="S930">
        <v>929</v>
      </c>
      <c r="T930" t="s">
        <v>922</v>
      </c>
      <c r="U930" s="9">
        <f t="shared" si="25"/>
        <v>19.068144499178981</v>
      </c>
    </row>
    <row r="931" spans="19:21" x14ac:dyDescent="0.2">
      <c r="S931">
        <v>930</v>
      </c>
      <c r="T931" t="s">
        <v>923</v>
      </c>
      <c r="U931" s="9">
        <f t="shared" si="25"/>
        <v>19.088669950738915</v>
      </c>
    </row>
    <row r="932" spans="19:21" x14ac:dyDescent="0.2">
      <c r="S932">
        <v>931</v>
      </c>
      <c r="T932" t="s">
        <v>924</v>
      </c>
      <c r="U932" s="9">
        <f t="shared" si="25"/>
        <v>19.109195402298852</v>
      </c>
    </row>
    <row r="933" spans="19:21" x14ac:dyDescent="0.2">
      <c r="S933">
        <v>932</v>
      </c>
      <c r="T933" t="s">
        <v>925</v>
      </c>
      <c r="U933" s="9">
        <f t="shared" si="25"/>
        <v>19.129720853858785</v>
      </c>
    </row>
    <row r="934" spans="19:21" x14ac:dyDescent="0.2">
      <c r="S934">
        <v>933</v>
      </c>
      <c r="T934" t="s">
        <v>926</v>
      </c>
      <c r="U934" s="9">
        <f t="shared" si="25"/>
        <v>19.150246305418719</v>
      </c>
    </row>
    <row r="935" spans="19:21" x14ac:dyDescent="0.2">
      <c r="S935">
        <v>934</v>
      </c>
      <c r="T935" t="s">
        <v>927</v>
      </c>
      <c r="U935" s="9">
        <f t="shared" si="25"/>
        <v>19.170771756978652</v>
      </c>
    </row>
    <row r="936" spans="19:21" x14ac:dyDescent="0.2">
      <c r="S936">
        <v>935</v>
      </c>
      <c r="T936" t="s">
        <v>928</v>
      </c>
      <c r="U936" s="9">
        <f t="shared" si="25"/>
        <v>19.19129720853859</v>
      </c>
    </row>
    <row r="937" spans="19:21" x14ac:dyDescent="0.2">
      <c r="S937">
        <v>936</v>
      </c>
      <c r="T937" t="s">
        <v>929</v>
      </c>
      <c r="U937" s="9">
        <f t="shared" si="25"/>
        <v>19.21182266009852</v>
      </c>
    </row>
    <row r="938" spans="19:21" x14ac:dyDescent="0.2">
      <c r="S938">
        <v>937</v>
      </c>
      <c r="T938" t="s">
        <v>930</v>
      </c>
      <c r="U938" s="9">
        <f t="shared" si="25"/>
        <v>19.232348111658457</v>
      </c>
    </row>
    <row r="939" spans="19:21" x14ac:dyDescent="0.2">
      <c r="S939">
        <v>938</v>
      </c>
      <c r="T939" t="s">
        <v>931</v>
      </c>
      <c r="U939" s="9">
        <f t="shared" si="25"/>
        <v>19.25287356321839</v>
      </c>
    </row>
    <row r="940" spans="19:21" x14ac:dyDescent="0.2">
      <c r="S940">
        <v>939</v>
      </c>
      <c r="T940" t="s">
        <v>932</v>
      </c>
      <c r="U940" s="9">
        <f t="shared" si="25"/>
        <v>19.273399014778324</v>
      </c>
    </row>
    <row r="941" spans="19:21" x14ac:dyDescent="0.2">
      <c r="S941">
        <v>940</v>
      </c>
      <c r="T941" t="s">
        <v>933</v>
      </c>
      <c r="U941" s="9">
        <f t="shared" si="25"/>
        <v>19.293924466338257</v>
      </c>
    </row>
    <row r="942" spans="19:21" x14ac:dyDescent="0.2">
      <c r="S942">
        <v>941</v>
      </c>
      <c r="T942" t="s">
        <v>3713</v>
      </c>
      <c r="U942" s="9">
        <f t="shared" si="25"/>
        <v>19.314449917898195</v>
      </c>
    </row>
    <row r="943" spans="19:21" x14ac:dyDescent="0.2">
      <c r="S943">
        <v>942</v>
      </c>
      <c r="T943" t="s">
        <v>3714</v>
      </c>
      <c r="U943" s="9">
        <f t="shared" si="25"/>
        <v>19.334975369458128</v>
      </c>
    </row>
    <row r="944" spans="19:21" x14ac:dyDescent="0.2">
      <c r="S944">
        <v>943</v>
      </c>
      <c r="T944" t="s">
        <v>3715</v>
      </c>
      <c r="U944" s="9">
        <f t="shared" si="25"/>
        <v>19.355500821018062</v>
      </c>
    </row>
    <row r="945" spans="19:21" x14ac:dyDescent="0.2">
      <c r="S945">
        <v>944</v>
      </c>
      <c r="T945" t="s">
        <v>3716</v>
      </c>
      <c r="U945" s="9">
        <f t="shared" si="25"/>
        <v>19.376026272577999</v>
      </c>
    </row>
    <row r="946" spans="19:21" x14ac:dyDescent="0.2">
      <c r="S946">
        <v>945</v>
      </c>
      <c r="T946" t="s">
        <v>3717</v>
      </c>
      <c r="U946" s="9">
        <f t="shared" si="25"/>
        <v>19.396551724137932</v>
      </c>
    </row>
    <row r="947" spans="19:21" x14ac:dyDescent="0.2">
      <c r="S947">
        <v>946</v>
      </c>
      <c r="T947" t="s">
        <v>3718</v>
      </c>
      <c r="U947" s="9">
        <f t="shared" si="25"/>
        <v>19.417077175697866</v>
      </c>
    </row>
    <row r="948" spans="19:21" x14ac:dyDescent="0.2">
      <c r="S948">
        <v>947</v>
      </c>
      <c r="T948" t="s">
        <v>3719</v>
      </c>
      <c r="U948" s="9">
        <f t="shared" si="25"/>
        <v>19.4376026272578</v>
      </c>
    </row>
    <row r="949" spans="19:21" x14ac:dyDescent="0.2">
      <c r="S949">
        <v>948</v>
      </c>
      <c r="T949" t="s">
        <v>3720</v>
      </c>
      <c r="U949" s="9">
        <f t="shared" si="25"/>
        <v>19.458128078817737</v>
      </c>
    </row>
    <row r="950" spans="19:21" x14ac:dyDescent="0.2">
      <c r="S950">
        <v>949</v>
      </c>
      <c r="T950" t="s">
        <v>3721</v>
      </c>
      <c r="U950" s="9">
        <f t="shared" si="25"/>
        <v>19.478653530377667</v>
      </c>
    </row>
    <row r="951" spans="19:21" x14ac:dyDescent="0.2">
      <c r="S951">
        <v>950</v>
      </c>
      <c r="T951" t="s">
        <v>3722</v>
      </c>
      <c r="U951" s="9">
        <f t="shared" si="25"/>
        <v>19.499178981937604</v>
      </c>
    </row>
    <row r="952" spans="19:21" x14ac:dyDescent="0.2">
      <c r="S952">
        <v>951</v>
      </c>
      <c r="T952" t="s">
        <v>3723</v>
      </c>
      <c r="U952" s="9">
        <f t="shared" si="25"/>
        <v>19.519704433497537</v>
      </c>
    </row>
    <row r="953" spans="19:21" x14ac:dyDescent="0.2">
      <c r="S953">
        <v>952</v>
      </c>
      <c r="T953" t="s">
        <v>3724</v>
      </c>
      <c r="U953" s="9">
        <f t="shared" si="25"/>
        <v>19.540229885057471</v>
      </c>
    </row>
    <row r="954" spans="19:21" x14ac:dyDescent="0.2">
      <c r="S954">
        <v>953</v>
      </c>
      <c r="T954" t="s">
        <v>3725</v>
      </c>
      <c r="U954" s="9">
        <f t="shared" si="25"/>
        <v>19.560755336617405</v>
      </c>
    </row>
    <row r="955" spans="19:21" x14ac:dyDescent="0.2">
      <c r="S955">
        <v>954</v>
      </c>
      <c r="T955" t="s">
        <v>3726</v>
      </c>
      <c r="U955" s="9">
        <f t="shared" si="25"/>
        <v>19.581280788177342</v>
      </c>
    </row>
    <row r="956" spans="19:21" x14ac:dyDescent="0.2">
      <c r="S956">
        <v>955</v>
      </c>
      <c r="T956" t="s">
        <v>3727</v>
      </c>
      <c r="U956" s="9">
        <f t="shared" si="25"/>
        <v>19.601806239737275</v>
      </c>
    </row>
    <row r="957" spans="19:21" x14ac:dyDescent="0.2">
      <c r="S957">
        <v>956</v>
      </c>
      <c r="T957" t="s">
        <v>3728</v>
      </c>
      <c r="U957" s="9">
        <f t="shared" si="25"/>
        <v>19.622331691297209</v>
      </c>
    </row>
    <row r="958" spans="19:21" x14ac:dyDescent="0.2">
      <c r="S958">
        <v>957</v>
      </c>
      <c r="T958" t="s">
        <v>3729</v>
      </c>
      <c r="U958" s="9">
        <f t="shared" si="25"/>
        <v>19.642857142857142</v>
      </c>
    </row>
    <row r="959" spans="19:21" x14ac:dyDescent="0.2">
      <c r="S959">
        <v>958</v>
      </c>
      <c r="T959" t="s">
        <v>3730</v>
      </c>
      <c r="U959" s="9">
        <f t="shared" si="25"/>
        <v>19.663382594417079</v>
      </c>
    </row>
    <row r="960" spans="19:21" x14ac:dyDescent="0.2">
      <c r="S960">
        <v>959</v>
      </c>
      <c r="T960" t="s">
        <v>3731</v>
      </c>
      <c r="U960" s="9">
        <f t="shared" si="25"/>
        <v>19.683908045977009</v>
      </c>
    </row>
    <row r="961" spans="19:21" x14ac:dyDescent="0.2">
      <c r="S961">
        <v>960</v>
      </c>
      <c r="T961" t="s">
        <v>3732</v>
      </c>
      <c r="U961" s="9">
        <f t="shared" si="25"/>
        <v>19.704433497536947</v>
      </c>
    </row>
    <row r="962" spans="19:21" x14ac:dyDescent="0.2">
      <c r="S962">
        <v>961</v>
      </c>
      <c r="T962" t="s">
        <v>3733</v>
      </c>
      <c r="U962" s="9">
        <f t="shared" si="25"/>
        <v>19.72495894909688</v>
      </c>
    </row>
    <row r="963" spans="19:21" x14ac:dyDescent="0.2">
      <c r="S963">
        <v>962</v>
      </c>
      <c r="T963" t="s">
        <v>3734</v>
      </c>
      <c r="U963" s="9">
        <f t="shared" ref="U963:U1026" si="26">(S963/4872)*100</f>
        <v>19.745484400656814</v>
      </c>
    </row>
    <row r="964" spans="19:21" x14ac:dyDescent="0.2">
      <c r="S964">
        <v>963</v>
      </c>
      <c r="T964" t="s">
        <v>3735</v>
      </c>
      <c r="U964" s="9">
        <f t="shared" si="26"/>
        <v>19.766009852216747</v>
      </c>
    </row>
    <row r="965" spans="19:21" x14ac:dyDescent="0.2">
      <c r="S965">
        <v>964</v>
      </c>
      <c r="T965" t="s">
        <v>3736</v>
      </c>
      <c r="U965" s="9">
        <f t="shared" si="26"/>
        <v>19.786535303776684</v>
      </c>
    </row>
    <row r="966" spans="19:21" x14ac:dyDescent="0.2">
      <c r="S966">
        <v>965</v>
      </c>
      <c r="T966" t="s">
        <v>3737</v>
      </c>
      <c r="U966" s="9">
        <f t="shared" si="26"/>
        <v>19.807060755336618</v>
      </c>
    </row>
    <row r="967" spans="19:21" x14ac:dyDescent="0.2">
      <c r="S967">
        <v>966</v>
      </c>
      <c r="T967" t="s">
        <v>3738</v>
      </c>
      <c r="U967" s="9">
        <f t="shared" si="26"/>
        <v>19.827586206896552</v>
      </c>
    </row>
    <row r="968" spans="19:21" x14ac:dyDescent="0.2">
      <c r="S968">
        <v>967</v>
      </c>
      <c r="T968" t="s">
        <v>3739</v>
      </c>
      <c r="U968" s="9">
        <f t="shared" si="26"/>
        <v>19.848111658456485</v>
      </c>
    </row>
    <row r="969" spans="19:21" x14ac:dyDescent="0.2">
      <c r="S969">
        <v>968</v>
      </c>
      <c r="T969" t="s">
        <v>3740</v>
      </c>
      <c r="U969" s="9">
        <f t="shared" si="26"/>
        <v>19.868637110016422</v>
      </c>
    </row>
    <row r="970" spans="19:21" x14ac:dyDescent="0.2">
      <c r="S970">
        <v>969</v>
      </c>
      <c r="T970" t="s">
        <v>3741</v>
      </c>
      <c r="U970" s="9">
        <f t="shared" si="26"/>
        <v>19.889162561576352</v>
      </c>
    </row>
    <row r="971" spans="19:21" x14ac:dyDescent="0.2">
      <c r="S971">
        <v>970</v>
      </c>
      <c r="T971" t="s">
        <v>3742</v>
      </c>
      <c r="U971" s="9">
        <f t="shared" si="26"/>
        <v>19.909688013136289</v>
      </c>
    </row>
    <row r="972" spans="19:21" x14ac:dyDescent="0.2">
      <c r="S972">
        <v>971</v>
      </c>
      <c r="T972" t="s">
        <v>3743</v>
      </c>
      <c r="U972" s="9">
        <f t="shared" si="26"/>
        <v>19.930213464696223</v>
      </c>
    </row>
    <row r="973" spans="19:21" x14ac:dyDescent="0.2">
      <c r="S973">
        <v>972</v>
      </c>
      <c r="T973" t="s">
        <v>3744</v>
      </c>
      <c r="U973" s="9">
        <f t="shared" si="26"/>
        <v>19.950738916256157</v>
      </c>
    </row>
    <row r="974" spans="19:21" x14ac:dyDescent="0.2">
      <c r="S974">
        <v>973</v>
      </c>
      <c r="T974" t="s">
        <v>3745</v>
      </c>
      <c r="U974" s="9">
        <f t="shared" si="26"/>
        <v>19.97126436781609</v>
      </c>
    </row>
    <row r="975" spans="19:21" x14ac:dyDescent="0.2">
      <c r="S975">
        <v>974</v>
      </c>
      <c r="T975" t="s">
        <v>3746</v>
      </c>
      <c r="U975" s="9">
        <f t="shared" si="26"/>
        <v>19.991789819376027</v>
      </c>
    </row>
    <row r="976" spans="19:21" x14ac:dyDescent="0.2">
      <c r="S976">
        <v>975</v>
      </c>
      <c r="T976" t="s">
        <v>3747</v>
      </c>
      <c r="U976" s="9">
        <f t="shared" si="26"/>
        <v>20.012315270935961</v>
      </c>
    </row>
    <row r="977" spans="19:21" x14ac:dyDescent="0.2">
      <c r="S977">
        <v>976</v>
      </c>
      <c r="T977" t="s">
        <v>3748</v>
      </c>
      <c r="U977" s="9">
        <f t="shared" si="26"/>
        <v>20.032840722495894</v>
      </c>
    </row>
    <row r="978" spans="19:21" x14ac:dyDescent="0.2">
      <c r="S978">
        <v>977</v>
      </c>
      <c r="T978" t="s">
        <v>3749</v>
      </c>
      <c r="U978" s="9">
        <f t="shared" si="26"/>
        <v>20.053366174055828</v>
      </c>
    </row>
    <row r="979" spans="19:21" x14ac:dyDescent="0.2">
      <c r="S979">
        <v>978</v>
      </c>
      <c r="T979" t="s">
        <v>3750</v>
      </c>
      <c r="U979" s="9">
        <f t="shared" si="26"/>
        <v>20.073891625615765</v>
      </c>
    </row>
    <row r="980" spans="19:21" x14ac:dyDescent="0.2">
      <c r="S980">
        <v>979</v>
      </c>
      <c r="T980" t="s">
        <v>3689</v>
      </c>
      <c r="U980" s="9">
        <f t="shared" si="26"/>
        <v>20.094417077175699</v>
      </c>
    </row>
    <row r="981" spans="19:21" x14ac:dyDescent="0.2">
      <c r="S981">
        <v>980</v>
      </c>
      <c r="T981" t="s">
        <v>3690</v>
      </c>
      <c r="U981" s="9">
        <f t="shared" si="26"/>
        <v>20.114942528735632</v>
      </c>
    </row>
    <row r="982" spans="19:21" x14ac:dyDescent="0.2">
      <c r="S982">
        <v>981</v>
      </c>
      <c r="T982" t="s">
        <v>3691</v>
      </c>
      <c r="U982" s="9">
        <f t="shared" si="26"/>
        <v>20.135467980295566</v>
      </c>
    </row>
    <row r="983" spans="19:21" x14ac:dyDescent="0.2">
      <c r="S983">
        <v>982</v>
      </c>
      <c r="T983" t="s">
        <v>3692</v>
      </c>
      <c r="U983" s="9">
        <f t="shared" si="26"/>
        <v>20.155993431855499</v>
      </c>
    </row>
    <row r="984" spans="19:21" x14ac:dyDescent="0.2">
      <c r="S984">
        <v>983</v>
      </c>
      <c r="T984" t="s">
        <v>3693</v>
      </c>
      <c r="U984" s="9">
        <f t="shared" si="26"/>
        <v>20.176518883415433</v>
      </c>
    </row>
    <row r="985" spans="19:21" x14ac:dyDescent="0.2">
      <c r="S985">
        <v>984</v>
      </c>
      <c r="T985" t="s">
        <v>3694</v>
      </c>
      <c r="U985" s="9">
        <f t="shared" si="26"/>
        <v>20.19704433497537</v>
      </c>
    </row>
    <row r="986" spans="19:21" x14ac:dyDescent="0.2">
      <c r="S986">
        <v>985</v>
      </c>
      <c r="T986" t="s">
        <v>3695</v>
      </c>
      <c r="U986" s="9">
        <f t="shared" si="26"/>
        <v>20.217569786535304</v>
      </c>
    </row>
    <row r="987" spans="19:21" x14ac:dyDescent="0.2">
      <c r="S987">
        <v>986</v>
      </c>
      <c r="T987" t="s">
        <v>3696</v>
      </c>
      <c r="U987" s="9">
        <f t="shared" si="26"/>
        <v>20.238095238095237</v>
      </c>
    </row>
    <row r="988" spans="19:21" x14ac:dyDescent="0.2">
      <c r="S988">
        <v>987</v>
      </c>
      <c r="T988" t="s">
        <v>3697</v>
      </c>
      <c r="U988" s="9">
        <f t="shared" si="26"/>
        <v>20.258620689655171</v>
      </c>
    </row>
    <row r="989" spans="19:21" x14ac:dyDescent="0.2">
      <c r="S989">
        <v>988</v>
      </c>
      <c r="T989" t="s">
        <v>3698</v>
      </c>
      <c r="U989" s="9">
        <f t="shared" si="26"/>
        <v>20.279146141215108</v>
      </c>
    </row>
    <row r="990" spans="19:21" x14ac:dyDescent="0.2">
      <c r="S990">
        <v>989</v>
      </c>
      <c r="T990" t="s">
        <v>3699</v>
      </c>
      <c r="U990" s="9">
        <f t="shared" si="26"/>
        <v>20.299671592775042</v>
      </c>
    </row>
    <row r="991" spans="19:21" x14ac:dyDescent="0.2">
      <c r="S991">
        <v>990</v>
      </c>
      <c r="T991" t="s">
        <v>3700</v>
      </c>
      <c r="U991" s="9">
        <f t="shared" si="26"/>
        <v>20.320197044334975</v>
      </c>
    </row>
    <row r="992" spans="19:21" x14ac:dyDescent="0.2">
      <c r="S992">
        <v>991</v>
      </c>
      <c r="T992" t="s">
        <v>3701</v>
      </c>
      <c r="U992" s="9">
        <f t="shared" si="26"/>
        <v>20.340722495894909</v>
      </c>
    </row>
    <row r="993" spans="19:21" x14ac:dyDescent="0.2">
      <c r="S993">
        <v>992</v>
      </c>
      <c r="T993" t="s">
        <v>3702</v>
      </c>
      <c r="U993" s="9">
        <f t="shared" si="26"/>
        <v>20.361247947454846</v>
      </c>
    </row>
    <row r="994" spans="19:21" x14ac:dyDescent="0.2">
      <c r="S994">
        <v>993</v>
      </c>
      <c r="T994" t="s">
        <v>3703</v>
      </c>
      <c r="U994" s="9">
        <f t="shared" si="26"/>
        <v>20.381773399014776</v>
      </c>
    </row>
    <row r="995" spans="19:21" x14ac:dyDescent="0.2">
      <c r="S995">
        <v>994</v>
      </c>
      <c r="T995" t="s">
        <v>3704</v>
      </c>
      <c r="U995" s="9">
        <f t="shared" si="26"/>
        <v>20.402298850574713</v>
      </c>
    </row>
    <row r="996" spans="19:21" x14ac:dyDescent="0.2">
      <c r="S996">
        <v>995</v>
      </c>
      <c r="T996" t="s">
        <v>3705</v>
      </c>
      <c r="U996" s="9">
        <f t="shared" si="26"/>
        <v>20.422824302134647</v>
      </c>
    </row>
    <row r="997" spans="19:21" x14ac:dyDescent="0.2">
      <c r="S997">
        <v>996</v>
      </c>
      <c r="T997" t="s">
        <v>3706</v>
      </c>
      <c r="U997" s="9">
        <f t="shared" si="26"/>
        <v>20.44334975369458</v>
      </c>
    </row>
    <row r="998" spans="19:21" x14ac:dyDescent="0.2">
      <c r="S998">
        <v>997</v>
      </c>
      <c r="T998" t="s">
        <v>3707</v>
      </c>
      <c r="U998" s="9">
        <f t="shared" si="26"/>
        <v>20.463875205254517</v>
      </c>
    </row>
    <row r="999" spans="19:21" x14ac:dyDescent="0.2">
      <c r="S999">
        <v>998</v>
      </c>
      <c r="T999" t="s">
        <v>3708</v>
      </c>
      <c r="U999" s="9">
        <f t="shared" si="26"/>
        <v>20.484400656814451</v>
      </c>
    </row>
    <row r="1000" spans="19:21" x14ac:dyDescent="0.2">
      <c r="S1000">
        <v>999</v>
      </c>
      <c r="T1000" t="s">
        <v>3709</v>
      </c>
      <c r="U1000" s="9">
        <f t="shared" si="26"/>
        <v>20.504926108374384</v>
      </c>
    </row>
    <row r="1001" spans="19:21" x14ac:dyDescent="0.2">
      <c r="S1001">
        <v>1000</v>
      </c>
      <c r="T1001" t="s">
        <v>3710</v>
      </c>
      <c r="U1001" s="9">
        <f t="shared" si="26"/>
        <v>20.525451559934318</v>
      </c>
    </row>
    <row r="1002" spans="19:21" x14ac:dyDescent="0.2">
      <c r="S1002">
        <v>1001</v>
      </c>
      <c r="T1002" t="s">
        <v>3711</v>
      </c>
      <c r="U1002" s="9">
        <f t="shared" si="26"/>
        <v>20.545977011494255</v>
      </c>
    </row>
    <row r="1003" spans="19:21" x14ac:dyDescent="0.2">
      <c r="S1003">
        <v>1002</v>
      </c>
      <c r="T1003" t="s">
        <v>3712</v>
      </c>
      <c r="U1003" s="9">
        <f t="shared" si="26"/>
        <v>20.566502463054189</v>
      </c>
    </row>
    <row r="1004" spans="19:21" x14ac:dyDescent="0.2">
      <c r="S1004">
        <v>1003</v>
      </c>
      <c r="T1004" t="s">
        <v>1638</v>
      </c>
      <c r="U1004" s="9">
        <f t="shared" si="26"/>
        <v>20.587027914614122</v>
      </c>
    </row>
    <row r="1005" spans="19:21" x14ac:dyDescent="0.2">
      <c r="S1005">
        <v>1004</v>
      </c>
      <c r="T1005" t="s">
        <v>1639</v>
      </c>
      <c r="U1005" s="9">
        <f t="shared" si="26"/>
        <v>20.607553366174056</v>
      </c>
    </row>
    <row r="1006" spans="19:21" x14ac:dyDescent="0.2">
      <c r="S1006">
        <v>1005</v>
      </c>
      <c r="T1006" t="s">
        <v>1640</v>
      </c>
      <c r="U1006" s="9">
        <f t="shared" si="26"/>
        <v>20.628078817733993</v>
      </c>
    </row>
    <row r="1007" spans="19:21" x14ac:dyDescent="0.2">
      <c r="S1007">
        <v>1006</v>
      </c>
      <c r="T1007" t="s">
        <v>1641</v>
      </c>
      <c r="U1007" s="9">
        <f t="shared" si="26"/>
        <v>20.648604269293923</v>
      </c>
    </row>
    <row r="1008" spans="19:21" x14ac:dyDescent="0.2">
      <c r="S1008">
        <v>1007</v>
      </c>
      <c r="T1008" t="s">
        <v>1642</v>
      </c>
      <c r="U1008" s="9">
        <f t="shared" si="26"/>
        <v>20.66912972085386</v>
      </c>
    </row>
    <row r="1009" spans="19:21" x14ac:dyDescent="0.2">
      <c r="S1009">
        <v>1008</v>
      </c>
      <c r="T1009" t="s">
        <v>1643</v>
      </c>
      <c r="U1009" s="9">
        <f t="shared" si="26"/>
        <v>20.689655172413794</v>
      </c>
    </row>
    <row r="1010" spans="19:21" x14ac:dyDescent="0.2">
      <c r="S1010">
        <v>1009</v>
      </c>
      <c r="T1010" t="s">
        <v>1644</v>
      </c>
      <c r="U1010" s="9">
        <f t="shared" si="26"/>
        <v>20.710180623973727</v>
      </c>
    </row>
    <row r="1011" spans="19:21" x14ac:dyDescent="0.2">
      <c r="S1011">
        <v>1010</v>
      </c>
      <c r="T1011" t="s">
        <v>1645</v>
      </c>
      <c r="U1011" s="9">
        <f t="shared" si="26"/>
        <v>20.730706075533661</v>
      </c>
    </row>
    <row r="1012" spans="19:21" x14ac:dyDescent="0.2">
      <c r="S1012">
        <v>1011</v>
      </c>
      <c r="T1012" t="s">
        <v>1646</v>
      </c>
      <c r="U1012" s="9">
        <f t="shared" si="26"/>
        <v>20.751231527093598</v>
      </c>
    </row>
    <row r="1013" spans="19:21" x14ac:dyDescent="0.2">
      <c r="S1013">
        <v>1012</v>
      </c>
      <c r="T1013" t="s">
        <v>1647</v>
      </c>
      <c r="U1013" s="9">
        <f t="shared" si="26"/>
        <v>20.771756978653531</v>
      </c>
    </row>
    <row r="1014" spans="19:21" x14ac:dyDescent="0.2">
      <c r="S1014">
        <v>1013</v>
      </c>
      <c r="T1014" t="s">
        <v>1648</v>
      </c>
      <c r="U1014" s="9">
        <f t="shared" si="26"/>
        <v>20.792282430213465</v>
      </c>
    </row>
    <row r="1015" spans="19:21" x14ac:dyDescent="0.2">
      <c r="S1015">
        <v>1014</v>
      </c>
      <c r="T1015" t="s">
        <v>1649</v>
      </c>
      <c r="U1015" s="9">
        <f t="shared" si="26"/>
        <v>20.812807881773399</v>
      </c>
    </row>
    <row r="1016" spans="19:21" x14ac:dyDescent="0.2">
      <c r="S1016">
        <v>1015</v>
      </c>
      <c r="T1016" t="s">
        <v>1650</v>
      </c>
      <c r="U1016" s="9">
        <f t="shared" si="26"/>
        <v>20.833333333333336</v>
      </c>
    </row>
    <row r="1017" spans="19:21" x14ac:dyDescent="0.2">
      <c r="S1017">
        <v>1016</v>
      </c>
      <c r="T1017" t="s">
        <v>1651</v>
      </c>
      <c r="U1017" s="9">
        <f t="shared" si="26"/>
        <v>20.853858784893266</v>
      </c>
    </row>
    <row r="1018" spans="19:21" x14ac:dyDescent="0.2">
      <c r="S1018">
        <v>1017</v>
      </c>
      <c r="T1018" t="s">
        <v>1652</v>
      </c>
      <c r="U1018" s="9">
        <f t="shared" si="26"/>
        <v>20.874384236453203</v>
      </c>
    </row>
    <row r="1019" spans="19:21" x14ac:dyDescent="0.2">
      <c r="S1019">
        <v>1018</v>
      </c>
      <c r="T1019" t="s">
        <v>1653</v>
      </c>
      <c r="U1019" s="9">
        <f t="shared" si="26"/>
        <v>20.894909688013136</v>
      </c>
    </row>
    <row r="1020" spans="19:21" x14ac:dyDescent="0.2">
      <c r="S1020">
        <v>1019</v>
      </c>
      <c r="T1020" t="s">
        <v>1654</v>
      </c>
      <c r="U1020" s="9">
        <f t="shared" si="26"/>
        <v>20.91543513957307</v>
      </c>
    </row>
    <row r="1021" spans="19:21" x14ac:dyDescent="0.2">
      <c r="S1021">
        <v>1020</v>
      </c>
      <c r="T1021" t="s">
        <v>1655</v>
      </c>
      <c r="U1021" s="9">
        <f t="shared" si="26"/>
        <v>20.935960591133004</v>
      </c>
    </row>
    <row r="1022" spans="19:21" x14ac:dyDescent="0.2">
      <c r="S1022">
        <v>1021</v>
      </c>
      <c r="T1022" t="s">
        <v>1656</v>
      </c>
      <c r="U1022" s="9">
        <f t="shared" si="26"/>
        <v>20.956486042692941</v>
      </c>
    </row>
    <row r="1023" spans="19:21" x14ac:dyDescent="0.2">
      <c r="S1023">
        <v>1022</v>
      </c>
      <c r="T1023" t="s">
        <v>3760</v>
      </c>
      <c r="U1023" s="9">
        <f t="shared" si="26"/>
        <v>20.977011494252874</v>
      </c>
    </row>
    <row r="1024" spans="19:21" x14ac:dyDescent="0.2">
      <c r="S1024">
        <v>1023</v>
      </c>
      <c r="T1024" t="s">
        <v>3761</v>
      </c>
      <c r="U1024" s="9">
        <f t="shared" si="26"/>
        <v>20.997536945812808</v>
      </c>
    </row>
    <row r="1025" spans="19:21" x14ac:dyDescent="0.2">
      <c r="S1025">
        <v>1024</v>
      </c>
      <c r="T1025" t="s">
        <v>3762</v>
      </c>
      <c r="U1025" s="9">
        <f t="shared" si="26"/>
        <v>21.018062397372741</v>
      </c>
    </row>
    <row r="1026" spans="19:21" x14ac:dyDescent="0.2">
      <c r="S1026">
        <v>1025</v>
      </c>
      <c r="T1026" t="s">
        <v>3763</v>
      </c>
      <c r="U1026" s="9">
        <f t="shared" si="26"/>
        <v>21.038587848932679</v>
      </c>
    </row>
    <row r="1027" spans="19:21" x14ac:dyDescent="0.2">
      <c r="S1027">
        <v>1026</v>
      </c>
      <c r="T1027" t="s">
        <v>3764</v>
      </c>
      <c r="U1027" s="9">
        <f t="shared" ref="U1027:U1090" si="27">(S1027/4872)*100</f>
        <v>21.059113300492609</v>
      </c>
    </row>
    <row r="1028" spans="19:21" x14ac:dyDescent="0.2">
      <c r="S1028">
        <v>1027</v>
      </c>
      <c r="T1028" t="s">
        <v>3765</v>
      </c>
      <c r="U1028" s="9">
        <f t="shared" si="27"/>
        <v>21.079638752052546</v>
      </c>
    </row>
    <row r="1029" spans="19:21" x14ac:dyDescent="0.2">
      <c r="S1029">
        <v>1028</v>
      </c>
      <c r="T1029" t="s">
        <v>3766</v>
      </c>
      <c r="U1029" s="9">
        <f t="shared" si="27"/>
        <v>21.100164203612479</v>
      </c>
    </row>
    <row r="1030" spans="19:21" x14ac:dyDescent="0.2">
      <c r="S1030">
        <v>1029</v>
      </c>
      <c r="T1030" t="s">
        <v>3767</v>
      </c>
      <c r="U1030" s="9">
        <f t="shared" si="27"/>
        <v>21.120689655172413</v>
      </c>
    </row>
    <row r="1031" spans="19:21" x14ac:dyDescent="0.2">
      <c r="S1031">
        <v>1030</v>
      </c>
      <c r="T1031" t="s">
        <v>3768</v>
      </c>
      <c r="U1031" s="9">
        <f t="shared" si="27"/>
        <v>21.141215106732346</v>
      </c>
    </row>
    <row r="1032" spans="19:21" x14ac:dyDescent="0.2">
      <c r="S1032">
        <v>1031</v>
      </c>
      <c r="T1032" t="s">
        <v>3769</v>
      </c>
      <c r="U1032" s="9">
        <f t="shared" si="27"/>
        <v>21.161740558292284</v>
      </c>
    </row>
    <row r="1033" spans="19:21" x14ac:dyDescent="0.2">
      <c r="S1033">
        <v>1032</v>
      </c>
      <c r="T1033" t="s">
        <v>3770</v>
      </c>
      <c r="U1033" s="9">
        <f t="shared" si="27"/>
        <v>21.182266009852217</v>
      </c>
    </row>
    <row r="1034" spans="19:21" x14ac:dyDescent="0.2">
      <c r="S1034">
        <v>1033</v>
      </c>
      <c r="T1034" t="s">
        <v>3771</v>
      </c>
      <c r="U1034" s="9">
        <f t="shared" si="27"/>
        <v>21.202791461412151</v>
      </c>
    </row>
    <row r="1035" spans="19:21" x14ac:dyDescent="0.2">
      <c r="S1035">
        <v>1034</v>
      </c>
      <c r="T1035" t="s">
        <v>3772</v>
      </c>
      <c r="U1035" s="9">
        <f t="shared" si="27"/>
        <v>21.223316912972084</v>
      </c>
    </row>
    <row r="1036" spans="19:21" x14ac:dyDescent="0.2">
      <c r="S1036">
        <v>1035</v>
      </c>
      <c r="T1036" t="s">
        <v>3773</v>
      </c>
      <c r="U1036" s="9">
        <f t="shared" si="27"/>
        <v>21.243842364532021</v>
      </c>
    </row>
    <row r="1037" spans="19:21" x14ac:dyDescent="0.2">
      <c r="S1037">
        <v>1036</v>
      </c>
      <c r="T1037" t="s">
        <v>3774</v>
      </c>
      <c r="U1037" s="9">
        <f t="shared" si="27"/>
        <v>21.264367816091951</v>
      </c>
    </row>
    <row r="1038" spans="19:21" x14ac:dyDescent="0.2">
      <c r="S1038">
        <v>1037</v>
      </c>
      <c r="T1038" t="s">
        <v>3775</v>
      </c>
      <c r="U1038" s="9">
        <f t="shared" si="27"/>
        <v>21.284893267651888</v>
      </c>
    </row>
    <row r="1039" spans="19:21" x14ac:dyDescent="0.2">
      <c r="S1039">
        <v>1038</v>
      </c>
      <c r="T1039" t="s">
        <v>3776</v>
      </c>
      <c r="U1039" s="9">
        <f t="shared" si="27"/>
        <v>21.305418719211822</v>
      </c>
    </row>
    <row r="1040" spans="19:21" x14ac:dyDescent="0.2">
      <c r="S1040">
        <v>1039</v>
      </c>
      <c r="T1040" t="s">
        <v>3777</v>
      </c>
      <c r="U1040" s="9">
        <f t="shared" si="27"/>
        <v>21.325944170771756</v>
      </c>
    </row>
    <row r="1041" spans="19:21" x14ac:dyDescent="0.2">
      <c r="S1041">
        <v>1040</v>
      </c>
      <c r="T1041" t="s">
        <v>3778</v>
      </c>
      <c r="U1041" s="9">
        <f t="shared" si="27"/>
        <v>21.346469622331689</v>
      </c>
    </row>
    <row r="1042" spans="19:21" x14ac:dyDescent="0.2">
      <c r="S1042">
        <v>1041</v>
      </c>
      <c r="T1042" t="s">
        <v>3779</v>
      </c>
      <c r="U1042" s="9">
        <f t="shared" si="27"/>
        <v>21.366995073891626</v>
      </c>
    </row>
    <row r="1043" spans="19:21" x14ac:dyDescent="0.2">
      <c r="S1043">
        <v>1042</v>
      </c>
      <c r="T1043" t="s">
        <v>3780</v>
      </c>
      <c r="U1043" s="9">
        <f t="shared" si="27"/>
        <v>21.38752052545156</v>
      </c>
    </row>
    <row r="1044" spans="19:21" x14ac:dyDescent="0.2">
      <c r="S1044">
        <v>1043</v>
      </c>
      <c r="T1044" t="s">
        <v>3781</v>
      </c>
      <c r="U1044" s="9">
        <f t="shared" si="27"/>
        <v>21.408045977011493</v>
      </c>
    </row>
    <row r="1045" spans="19:21" x14ac:dyDescent="0.2">
      <c r="S1045">
        <v>1044</v>
      </c>
      <c r="T1045" t="s">
        <v>3782</v>
      </c>
      <c r="U1045" s="9">
        <f t="shared" si="27"/>
        <v>21.428571428571427</v>
      </c>
    </row>
    <row r="1046" spans="19:21" x14ac:dyDescent="0.2">
      <c r="S1046">
        <v>1045</v>
      </c>
      <c r="T1046" t="s">
        <v>3783</v>
      </c>
      <c r="U1046" s="9">
        <f t="shared" si="27"/>
        <v>21.449096880131364</v>
      </c>
    </row>
    <row r="1047" spans="19:21" x14ac:dyDescent="0.2">
      <c r="S1047">
        <v>1046</v>
      </c>
      <c r="T1047" t="s">
        <v>3784</v>
      </c>
      <c r="U1047" s="9">
        <f t="shared" si="27"/>
        <v>21.469622331691298</v>
      </c>
    </row>
    <row r="1048" spans="19:21" x14ac:dyDescent="0.2">
      <c r="S1048">
        <v>1047</v>
      </c>
      <c r="T1048" t="s">
        <v>3785</v>
      </c>
      <c r="U1048" s="9">
        <f t="shared" si="27"/>
        <v>21.490147783251231</v>
      </c>
    </row>
    <row r="1049" spans="19:21" x14ac:dyDescent="0.2">
      <c r="S1049">
        <v>1048</v>
      </c>
      <c r="T1049" t="s">
        <v>3786</v>
      </c>
      <c r="U1049" s="9">
        <f t="shared" si="27"/>
        <v>21.510673234811165</v>
      </c>
    </row>
    <row r="1050" spans="19:21" x14ac:dyDescent="0.2">
      <c r="S1050">
        <v>1049</v>
      </c>
      <c r="T1050" t="s">
        <v>3787</v>
      </c>
      <c r="U1050" s="9">
        <f t="shared" si="27"/>
        <v>21.531198686371098</v>
      </c>
    </row>
    <row r="1051" spans="19:21" x14ac:dyDescent="0.2">
      <c r="S1051">
        <v>1050</v>
      </c>
      <c r="T1051" t="s">
        <v>3788</v>
      </c>
      <c r="U1051" s="9">
        <f t="shared" si="27"/>
        <v>21.551724137931032</v>
      </c>
    </row>
    <row r="1052" spans="19:21" x14ac:dyDescent="0.2">
      <c r="S1052">
        <v>1051</v>
      </c>
      <c r="T1052" t="s">
        <v>3789</v>
      </c>
      <c r="U1052" s="9">
        <f t="shared" si="27"/>
        <v>21.572249589490969</v>
      </c>
    </row>
    <row r="1053" spans="19:21" x14ac:dyDescent="0.2">
      <c r="S1053">
        <v>1052</v>
      </c>
      <c r="T1053" t="s">
        <v>3790</v>
      </c>
      <c r="U1053" s="9">
        <f t="shared" si="27"/>
        <v>21.592775041050906</v>
      </c>
    </row>
    <row r="1054" spans="19:21" x14ac:dyDescent="0.2">
      <c r="S1054">
        <v>1053</v>
      </c>
      <c r="T1054" t="s">
        <v>3791</v>
      </c>
      <c r="U1054" s="9">
        <f t="shared" si="27"/>
        <v>21.613300492610836</v>
      </c>
    </row>
    <row r="1055" spans="19:21" x14ac:dyDescent="0.2">
      <c r="S1055">
        <v>1054</v>
      </c>
      <c r="T1055" t="s">
        <v>3792</v>
      </c>
      <c r="U1055" s="9">
        <f t="shared" si="27"/>
        <v>21.633825944170773</v>
      </c>
    </row>
    <row r="1056" spans="19:21" x14ac:dyDescent="0.2">
      <c r="S1056">
        <v>1055</v>
      </c>
      <c r="T1056" t="s">
        <v>3793</v>
      </c>
      <c r="U1056" s="9">
        <f t="shared" si="27"/>
        <v>21.654351395730707</v>
      </c>
    </row>
    <row r="1057" spans="19:21" x14ac:dyDescent="0.2">
      <c r="S1057">
        <v>1056</v>
      </c>
      <c r="T1057" t="s">
        <v>3794</v>
      </c>
      <c r="U1057" s="9">
        <f t="shared" si="27"/>
        <v>21.674876847290641</v>
      </c>
    </row>
    <row r="1058" spans="19:21" x14ac:dyDescent="0.2">
      <c r="S1058">
        <v>1057</v>
      </c>
      <c r="T1058" t="s">
        <v>3795</v>
      </c>
      <c r="U1058" s="9">
        <f t="shared" si="27"/>
        <v>21.695402298850574</v>
      </c>
    </row>
    <row r="1059" spans="19:21" x14ac:dyDescent="0.2">
      <c r="S1059">
        <v>1058</v>
      </c>
      <c r="T1059" t="s">
        <v>3796</v>
      </c>
      <c r="U1059" s="9">
        <f t="shared" si="27"/>
        <v>21.715927750410511</v>
      </c>
    </row>
    <row r="1060" spans="19:21" x14ac:dyDescent="0.2">
      <c r="S1060">
        <v>1059</v>
      </c>
      <c r="T1060" t="s">
        <v>3797</v>
      </c>
      <c r="U1060" s="9">
        <f t="shared" si="27"/>
        <v>21.736453201970445</v>
      </c>
    </row>
    <row r="1061" spans="19:21" x14ac:dyDescent="0.2">
      <c r="S1061">
        <v>1060</v>
      </c>
      <c r="T1061" t="s">
        <v>3798</v>
      </c>
      <c r="U1061" s="9">
        <f t="shared" si="27"/>
        <v>21.756978653530378</v>
      </c>
    </row>
    <row r="1062" spans="19:21" x14ac:dyDescent="0.2">
      <c r="S1062">
        <v>1061</v>
      </c>
      <c r="T1062" t="s">
        <v>3799</v>
      </c>
      <c r="U1062" s="9">
        <f t="shared" si="27"/>
        <v>21.777504105090312</v>
      </c>
    </row>
    <row r="1063" spans="19:21" x14ac:dyDescent="0.2">
      <c r="S1063">
        <v>1062</v>
      </c>
      <c r="T1063" t="s">
        <v>3800</v>
      </c>
      <c r="U1063" s="9">
        <f t="shared" si="27"/>
        <v>21.798029556650249</v>
      </c>
    </row>
    <row r="1064" spans="19:21" x14ac:dyDescent="0.2">
      <c r="S1064">
        <v>1063</v>
      </c>
      <c r="T1064" t="s">
        <v>3801</v>
      </c>
      <c r="U1064" s="9">
        <f t="shared" si="27"/>
        <v>21.818555008210179</v>
      </c>
    </row>
    <row r="1065" spans="19:21" x14ac:dyDescent="0.2">
      <c r="S1065">
        <v>1064</v>
      </c>
      <c r="T1065" t="s">
        <v>3802</v>
      </c>
      <c r="U1065" s="9">
        <f t="shared" si="27"/>
        <v>21.839080459770116</v>
      </c>
    </row>
    <row r="1066" spans="19:21" x14ac:dyDescent="0.2">
      <c r="S1066">
        <v>1065</v>
      </c>
      <c r="T1066" t="s">
        <v>3803</v>
      </c>
      <c r="U1066" s="9">
        <f t="shared" si="27"/>
        <v>21.85960591133005</v>
      </c>
    </row>
    <row r="1067" spans="19:21" x14ac:dyDescent="0.2">
      <c r="S1067">
        <v>1066</v>
      </c>
      <c r="T1067" t="s">
        <v>3804</v>
      </c>
      <c r="U1067" s="9">
        <f t="shared" si="27"/>
        <v>21.880131362889983</v>
      </c>
    </row>
    <row r="1068" spans="19:21" x14ac:dyDescent="0.2">
      <c r="S1068">
        <v>1067</v>
      </c>
      <c r="T1068" t="s">
        <v>3805</v>
      </c>
      <c r="U1068" s="9">
        <f t="shared" si="27"/>
        <v>21.900656814449917</v>
      </c>
    </row>
    <row r="1069" spans="19:21" x14ac:dyDescent="0.2">
      <c r="S1069">
        <v>1068</v>
      </c>
      <c r="T1069" t="s">
        <v>3806</v>
      </c>
      <c r="U1069" s="9">
        <f t="shared" si="27"/>
        <v>21.921182266009854</v>
      </c>
    </row>
    <row r="1070" spans="19:21" x14ac:dyDescent="0.2">
      <c r="S1070">
        <v>1069</v>
      </c>
      <c r="T1070" t="s">
        <v>3807</v>
      </c>
      <c r="U1070" s="9">
        <f t="shared" si="27"/>
        <v>21.941707717569788</v>
      </c>
    </row>
    <row r="1071" spans="19:21" x14ac:dyDescent="0.2">
      <c r="S1071">
        <v>1070</v>
      </c>
      <c r="T1071" t="s">
        <v>3808</v>
      </c>
      <c r="U1071" s="9">
        <f t="shared" si="27"/>
        <v>21.962233169129721</v>
      </c>
    </row>
    <row r="1072" spans="19:21" x14ac:dyDescent="0.2">
      <c r="S1072">
        <v>1071</v>
      </c>
      <c r="T1072" t="s">
        <v>3809</v>
      </c>
      <c r="U1072" s="9">
        <f t="shared" si="27"/>
        <v>21.982758620689655</v>
      </c>
    </row>
    <row r="1073" spans="19:21" x14ac:dyDescent="0.2">
      <c r="S1073">
        <v>1072</v>
      </c>
      <c r="T1073" t="s">
        <v>3810</v>
      </c>
      <c r="U1073" s="9">
        <f t="shared" si="27"/>
        <v>22.003284072249592</v>
      </c>
    </row>
    <row r="1074" spans="19:21" x14ac:dyDescent="0.2">
      <c r="S1074">
        <v>1073</v>
      </c>
      <c r="T1074" t="s">
        <v>3811</v>
      </c>
      <c r="U1074" s="9">
        <f t="shared" si="27"/>
        <v>22.023809523809522</v>
      </c>
    </row>
    <row r="1075" spans="19:21" x14ac:dyDescent="0.2">
      <c r="S1075">
        <v>1074</v>
      </c>
      <c r="T1075" t="s">
        <v>3812</v>
      </c>
      <c r="U1075" s="9">
        <f t="shared" si="27"/>
        <v>22.044334975369459</v>
      </c>
    </row>
    <row r="1076" spans="19:21" x14ac:dyDescent="0.2">
      <c r="S1076">
        <v>1075</v>
      </c>
      <c r="T1076" t="s">
        <v>3813</v>
      </c>
      <c r="U1076" s="9">
        <f t="shared" si="27"/>
        <v>22.064860426929393</v>
      </c>
    </row>
    <row r="1077" spans="19:21" x14ac:dyDescent="0.2">
      <c r="S1077">
        <v>1076</v>
      </c>
      <c r="T1077" t="s">
        <v>3814</v>
      </c>
      <c r="U1077" s="9">
        <f t="shared" si="27"/>
        <v>22.085385878489326</v>
      </c>
    </row>
    <row r="1078" spans="19:21" x14ac:dyDescent="0.2">
      <c r="S1078">
        <v>1077</v>
      </c>
      <c r="T1078" t="s">
        <v>3815</v>
      </c>
      <c r="U1078" s="9">
        <f t="shared" si="27"/>
        <v>22.10591133004926</v>
      </c>
    </row>
    <row r="1079" spans="19:21" x14ac:dyDescent="0.2">
      <c r="S1079">
        <v>1078</v>
      </c>
      <c r="T1079" t="s">
        <v>3816</v>
      </c>
      <c r="U1079" s="9">
        <f t="shared" si="27"/>
        <v>22.126436781609197</v>
      </c>
    </row>
    <row r="1080" spans="19:21" x14ac:dyDescent="0.2">
      <c r="S1080">
        <v>1079</v>
      </c>
      <c r="T1080" t="s">
        <v>3817</v>
      </c>
      <c r="U1080" s="9">
        <f t="shared" si="27"/>
        <v>22.14696223316913</v>
      </c>
    </row>
    <row r="1081" spans="19:21" x14ac:dyDescent="0.2">
      <c r="S1081">
        <v>1080</v>
      </c>
      <c r="T1081" t="s">
        <v>3818</v>
      </c>
      <c r="U1081" s="9">
        <f t="shared" si="27"/>
        <v>22.167487684729064</v>
      </c>
    </row>
    <row r="1082" spans="19:21" x14ac:dyDescent="0.2">
      <c r="S1082">
        <v>1081</v>
      </c>
      <c r="T1082" t="s">
        <v>3819</v>
      </c>
      <c r="U1082" s="9">
        <f t="shared" si="27"/>
        <v>22.188013136288998</v>
      </c>
    </row>
    <row r="1083" spans="19:21" x14ac:dyDescent="0.2">
      <c r="S1083">
        <v>1082</v>
      </c>
      <c r="T1083" t="s">
        <v>3820</v>
      </c>
      <c r="U1083" s="9">
        <f t="shared" si="27"/>
        <v>22.208538587848935</v>
      </c>
    </row>
    <row r="1084" spans="19:21" x14ac:dyDescent="0.2">
      <c r="S1084">
        <v>1083</v>
      </c>
      <c r="T1084" t="s">
        <v>3821</v>
      </c>
      <c r="U1084" s="9">
        <f t="shared" si="27"/>
        <v>22.229064039408865</v>
      </c>
    </row>
    <row r="1085" spans="19:21" x14ac:dyDescent="0.2">
      <c r="S1085">
        <v>1084</v>
      </c>
      <c r="T1085" t="s">
        <v>3822</v>
      </c>
      <c r="U1085" s="9">
        <f t="shared" si="27"/>
        <v>22.249589490968802</v>
      </c>
    </row>
    <row r="1086" spans="19:21" x14ac:dyDescent="0.2">
      <c r="S1086">
        <v>1085</v>
      </c>
      <c r="T1086" t="s">
        <v>3823</v>
      </c>
      <c r="U1086" s="9">
        <f t="shared" si="27"/>
        <v>22.270114942528735</v>
      </c>
    </row>
    <row r="1087" spans="19:21" x14ac:dyDescent="0.2">
      <c r="S1087">
        <v>1086</v>
      </c>
      <c r="T1087" t="s">
        <v>3824</v>
      </c>
      <c r="U1087" s="9">
        <f t="shared" si="27"/>
        <v>22.290640394088669</v>
      </c>
    </row>
    <row r="1088" spans="19:21" x14ac:dyDescent="0.2">
      <c r="S1088">
        <v>1087</v>
      </c>
      <c r="T1088" t="s">
        <v>3825</v>
      </c>
      <c r="U1088" s="9">
        <f t="shared" si="27"/>
        <v>22.311165845648603</v>
      </c>
    </row>
    <row r="1089" spans="19:21" x14ac:dyDescent="0.2">
      <c r="S1089">
        <v>1088</v>
      </c>
      <c r="T1089" t="s">
        <v>3826</v>
      </c>
      <c r="U1089" s="9">
        <f t="shared" si="27"/>
        <v>22.33169129720854</v>
      </c>
    </row>
    <row r="1090" spans="19:21" x14ac:dyDescent="0.2">
      <c r="S1090">
        <v>1089</v>
      </c>
      <c r="T1090" t="s">
        <v>3827</v>
      </c>
      <c r="U1090" s="9">
        <f t="shared" si="27"/>
        <v>22.352216748768473</v>
      </c>
    </row>
    <row r="1091" spans="19:21" x14ac:dyDescent="0.2">
      <c r="S1091">
        <v>1090</v>
      </c>
      <c r="T1091" t="s">
        <v>3828</v>
      </c>
      <c r="U1091" s="9">
        <f t="shared" ref="U1091:U1154" si="28">(S1091/4872)*100</f>
        <v>22.372742200328407</v>
      </c>
    </row>
    <row r="1092" spans="19:21" x14ac:dyDescent="0.2">
      <c r="S1092">
        <v>1091</v>
      </c>
      <c r="T1092" t="s">
        <v>3829</v>
      </c>
      <c r="U1092" s="9">
        <f t="shared" si="28"/>
        <v>22.39326765188834</v>
      </c>
    </row>
    <row r="1093" spans="19:21" x14ac:dyDescent="0.2">
      <c r="S1093">
        <v>1092</v>
      </c>
      <c r="T1093" t="s">
        <v>3830</v>
      </c>
      <c r="U1093" s="9">
        <f t="shared" si="28"/>
        <v>22.413793103448278</v>
      </c>
    </row>
    <row r="1094" spans="19:21" x14ac:dyDescent="0.2">
      <c r="S1094">
        <v>1093</v>
      </c>
      <c r="T1094" t="s">
        <v>3831</v>
      </c>
      <c r="U1094" s="9">
        <f t="shared" si="28"/>
        <v>22.434318555008208</v>
      </c>
    </row>
    <row r="1095" spans="19:21" x14ac:dyDescent="0.2">
      <c r="S1095">
        <v>1094</v>
      </c>
      <c r="T1095" t="s">
        <v>3832</v>
      </c>
      <c r="U1095" s="9">
        <f t="shared" si="28"/>
        <v>22.454844006568145</v>
      </c>
    </row>
    <row r="1096" spans="19:21" x14ac:dyDescent="0.2">
      <c r="S1096">
        <v>1095</v>
      </c>
      <c r="T1096" t="s">
        <v>3833</v>
      </c>
      <c r="U1096" s="9">
        <f t="shared" si="28"/>
        <v>22.475369458128078</v>
      </c>
    </row>
    <row r="1097" spans="19:21" x14ac:dyDescent="0.2">
      <c r="S1097">
        <v>1096</v>
      </c>
      <c r="T1097" t="s">
        <v>3834</v>
      </c>
      <c r="U1097" s="9">
        <f t="shared" si="28"/>
        <v>22.495894909688012</v>
      </c>
    </row>
    <row r="1098" spans="19:21" x14ac:dyDescent="0.2">
      <c r="S1098">
        <v>1097</v>
      </c>
      <c r="T1098" t="s">
        <v>3835</v>
      </c>
      <c r="U1098" s="9">
        <f t="shared" si="28"/>
        <v>22.516420361247945</v>
      </c>
    </row>
    <row r="1099" spans="19:21" x14ac:dyDescent="0.2">
      <c r="S1099">
        <v>1098</v>
      </c>
      <c r="T1099" t="s">
        <v>3836</v>
      </c>
      <c r="U1099" s="9">
        <f t="shared" si="28"/>
        <v>22.536945812807883</v>
      </c>
    </row>
    <row r="1100" spans="19:21" x14ac:dyDescent="0.2">
      <c r="S1100">
        <v>1099</v>
      </c>
      <c r="T1100" t="s">
        <v>3837</v>
      </c>
      <c r="U1100" s="9">
        <f t="shared" si="28"/>
        <v>22.557471264367816</v>
      </c>
    </row>
    <row r="1101" spans="19:21" x14ac:dyDescent="0.2">
      <c r="S1101">
        <v>1100</v>
      </c>
      <c r="T1101" t="s">
        <v>3838</v>
      </c>
      <c r="U1101" s="9">
        <f t="shared" si="28"/>
        <v>22.57799671592775</v>
      </c>
    </row>
    <row r="1102" spans="19:21" x14ac:dyDescent="0.2">
      <c r="S1102">
        <v>1101</v>
      </c>
      <c r="T1102" t="s">
        <v>3839</v>
      </c>
      <c r="U1102" s="9">
        <f t="shared" si="28"/>
        <v>22.598522167487683</v>
      </c>
    </row>
    <row r="1103" spans="19:21" x14ac:dyDescent="0.2">
      <c r="S1103">
        <v>1102</v>
      </c>
      <c r="T1103" t="s">
        <v>3840</v>
      </c>
      <c r="U1103" s="9">
        <f t="shared" si="28"/>
        <v>22.61904761904762</v>
      </c>
    </row>
    <row r="1104" spans="19:21" x14ac:dyDescent="0.2">
      <c r="S1104">
        <v>1103</v>
      </c>
      <c r="T1104" t="s">
        <v>3841</v>
      </c>
      <c r="U1104" s="9">
        <f t="shared" si="28"/>
        <v>22.63957307060755</v>
      </c>
    </row>
    <row r="1105" spans="19:21" x14ac:dyDescent="0.2">
      <c r="S1105">
        <v>1104</v>
      </c>
      <c r="T1105" t="s">
        <v>3842</v>
      </c>
      <c r="U1105" s="9">
        <f t="shared" si="28"/>
        <v>22.660098522167488</v>
      </c>
    </row>
    <row r="1106" spans="19:21" x14ac:dyDescent="0.2">
      <c r="S1106">
        <v>1105</v>
      </c>
      <c r="T1106" t="s">
        <v>3843</v>
      </c>
      <c r="U1106" s="9">
        <f t="shared" si="28"/>
        <v>22.680623973727421</v>
      </c>
    </row>
    <row r="1107" spans="19:21" x14ac:dyDescent="0.2">
      <c r="S1107">
        <v>1106</v>
      </c>
      <c r="T1107" t="s">
        <v>3844</v>
      </c>
      <c r="U1107" s="9">
        <f t="shared" si="28"/>
        <v>22.701149425287355</v>
      </c>
    </row>
    <row r="1108" spans="19:21" x14ac:dyDescent="0.2">
      <c r="S1108">
        <v>1107</v>
      </c>
      <c r="T1108" t="s">
        <v>3845</v>
      </c>
      <c r="U1108" s="9">
        <f t="shared" si="28"/>
        <v>22.721674876847288</v>
      </c>
    </row>
    <row r="1109" spans="19:21" x14ac:dyDescent="0.2">
      <c r="S1109">
        <v>1108</v>
      </c>
      <c r="T1109" t="s">
        <v>3846</v>
      </c>
      <c r="U1109" s="9">
        <f t="shared" si="28"/>
        <v>22.742200328407225</v>
      </c>
    </row>
    <row r="1110" spans="19:21" x14ac:dyDescent="0.2">
      <c r="S1110">
        <v>1109</v>
      </c>
      <c r="T1110" t="s">
        <v>3847</v>
      </c>
      <c r="U1110" s="9">
        <f t="shared" si="28"/>
        <v>22.762725779967159</v>
      </c>
    </row>
    <row r="1111" spans="19:21" x14ac:dyDescent="0.2">
      <c r="S1111">
        <v>1110</v>
      </c>
      <c r="T1111" t="s">
        <v>3848</v>
      </c>
      <c r="U1111" s="9">
        <f t="shared" si="28"/>
        <v>22.783251231527093</v>
      </c>
    </row>
    <row r="1112" spans="19:21" x14ac:dyDescent="0.2">
      <c r="S1112">
        <v>1111</v>
      </c>
      <c r="T1112" t="s">
        <v>3849</v>
      </c>
      <c r="U1112" s="9">
        <f t="shared" si="28"/>
        <v>22.80377668308703</v>
      </c>
    </row>
    <row r="1113" spans="19:21" x14ac:dyDescent="0.2">
      <c r="S1113">
        <v>1112</v>
      </c>
      <c r="T1113" t="s">
        <v>3850</v>
      </c>
      <c r="U1113" s="9">
        <f t="shared" si="28"/>
        <v>22.824302134646963</v>
      </c>
    </row>
    <row r="1114" spans="19:21" x14ac:dyDescent="0.2">
      <c r="S1114">
        <v>1113</v>
      </c>
      <c r="T1114" t="s">
        <v>3851</v>
      </c>
      <c r="U1114" s="9">
        <f t="shared" si="28"/>
        <v>22.844827586206897</v>
      </c>
    </row>
    <row r="1115" spans="19:21" x14ac:dyDescent="0.2">
      <c r="S1115">
        <v>1114</v>
      </c>
      <c r="T1115" t="s">
        <v>3852</v>
      </c>
      <c r="U1115" s="9">
        <f t="shared" si="28"/>
        <v>22.86535303776683</v>
      </c>
    </row>
    <row r="1116" spans="19:21" x14ac:dyDescent="0.2">
      <c r="S1116">
        <v>1115</v>
      </c>
      <c r="T1116" t="s">
        <v>3853</v>
      </c>
      <c r="U1116" s="9">
        <f t="shared" si="28"/>
        <v>22.885878489326767</v>
      </c>
    </row>
    <row r="1117" spans="19:21" x14ac:dyDescent="0.2">
      <c r="S1117">
        <v>1116</v>
      </c>
      <c r="T1117" t="s">
        <v>3854</v>
      </c>
      <c r="U1117" s="9">
        <f t="shared" si="28"/>
        <v>22.906403940886698</v>
      </c>
    </row>
    <row r="1118" spans="19:21" x14ac:dyDescent="0.2">
      <c r="S1118">
        <v>1117</v>
      </c>
      <c r="T1118" t="s">
        <v>3855</v>
      </c>
      <c r="U1118" s="9">
        <f t="shared" si="28"/>
        <v>22.926929392446635</v>
      </c>
    </row>
    <row r="1119" spans="19:21" x14ac:dyDescent="0.2">
      <c r="S1119">
        <v>1118</v>
      </c>
      <c r="T1119" t="s">
        <v>3856</v>
      </c>
      <c r="U1119" s="9">
        <f t="shared" si="28"/>
        <v>22.947454844006568</v>
      </c>
    </row>
    <row r="1120" spans="19:21" x14ac:dyDescent="0.2">
      <c r="S1120">
        <v>1119</v>
      </c>
      <c r="T1120" t="s">
        <v>3857</v>
      </c>
      <c r="U1120" s="9">
        <f t="shared" si="28"/>
        <v>22.967980295566505</v>
      </c>
    </row>
    <row r="1121" spans="19:21" x14ac:dyDescent="0.2">
      <c r="S1121">
        <v>1120</v>
      </c>
      <c r="T1121" t="s">
        <v>3858</v>
      </c>
      <c r="U1121" s="9">
        <f t="shared" si="28"/>
        <v>22.988505747126435</v>
      </c>
    </row>
    <row r="1122" spans="19:21" x14ac:dyDescent="0.2">
      <c r="S1122">
        <v>1121</v>
      </c>
      <c r="T1122" t="s">
        <v>3859</v>
      </c>
      <c r="U1122" s="9">
        <f t="shared" si="28"/>
        <v>23.009031198686372</v>
      </c>
    </row>
    <row r="1123" spans="19:21" x14ac:dyDescent="0.2">
      <c r="S1123">
        <v>1122</v>
      </c>
      <c r="T1123" t="s">
        <v>3860</v>
      </c>
      <c r="U1123" s="9">
        <f t="shared" si="28"/>
        <v>23.029556650246306</v>
      </c>
    </row>
    <row r="1124" spans="19:21" x14ac:dyDescent="0.2">
      <c r="S1124">
        <v>1123</v>
      </c>
      <c r="T1124" t="s">
        <v>3861</v>
      </c>
      <c r="U1124" s="9">
        <f t="shared" si="28"/>
        <v>23.05008210180624</v>
      </c>
    </row>
    <row r="1125" spans="19:21" x14ac:dyDescent="0.2">
      <c r="S1125">
        <v>1124</v>
      </c>
      <c r="T1125" t="s">
        <v>3862</v>
      </c>
      <c r="U1125" s="9">
        <f t="shared" si="28"/>
        <v>23.070607553366173</v>
      </c>
    </row>
    <row r="1126" spans="19:21" x14ac:dyDescent="0.2">
      <c r="S1126">
        <v>1125</v>
      </c>
      <c r="T1126" t="s">
        <v>3863</v>
      </c>
      <c r="U1126" s="9">
        <f t="shared" si="28"/>
        <v>23.09113300492611</v>
      </c>
    </row>
    <row r="1127" spans="19:21" x14ac:dyDescent="0.2">
      <c r="S1127">
        <v>1126</v>
      </c>
      <c r="T1127" t="s">
        <v>3864</v>
      </c>
      <c r="U1127" s="9">
        <f t="shared" si="28"/>
        <v>23.111658456486044</v>
      </c>
    </row>
    <row r="1128" spans="19:21" x14ac:dyDescent="0.2">
      <c r="S1128">
        <v>1127</v>
      </c>
      <c r="T1128" t="s">
        <v>3865</v>
      </c>
      <c r="U1128" s="9">
        <f t="shared" si="28"/>
        <v>23.132183908045977</v>
      </c>
    </row>
    <row r="1129" spans="19:21" x14ac:dyDescent="0.2">
      <c r="S1129">
        <v>1128</v>
      </c>
      <c r="T1129" t="s">
        <v>3866</v>
      </c>
      <c r="U1129" s="9">
        <f t="shared" si="28"/>
        <v>23.152709359605911</v>
      </c>
    </row>
    <row r="1130" spans="19:21" x14ac:dyDescent="0.2">
      <c r="S1130">
        <v>1129</v>
      </c>
      <c r="T1130" t="s">
        <v>3867</v>
      </c>
      <c r="U1130" s="9">
        <f t="shared" si="28"/>
        <v>23.173234811165848</v>
      </c>
    </row>
    <row r="1131" spans="19:21" x14ac:dyDescent="0.2">
      <c r="S1131">
        <v>1130</v>
      </c>
      <c r="T1131" t="s">
        <v>3868</v>
      </c>
      <c r="U1131" s="9">
        <f t="shared" si="28"/>
        <v>23.193760262725778</v>
      </c>
    </row>
    <row r="1132" spans="19:21" x14ac:dyDescent="0.2">
      <c r="S1132">
        <v>1131</v>
      </c>
      <c r="T1132" t="s">
        <v>3869</v>
      </c>
      <c r="U1132" s="9">
        <f t="shared" si="28"/>
        <v>23.214285714285715</v>
      </c>
    </row>
    <row r="1133" spans="19:21" x14ac:dyDescent="0.2">
      <c r="S1133">
        <v>1132</v>
      </c>
      <c r="T1133" t="s">
        <v>3870</v>
      </c>
      <c r="U1133" s="9">
        <f t="shared" si="28"/>
        <v>23.234811165845649</v>
      </c>
    </row>
    <row r="1134" spans="19:21" x14ac:dyDescent="0.2">
      <c r="S1134">
        <v>1133</v>
      </c>
      <c r="T1134" t="s">
        <v>3871</v>
      </c>
      <c r="U1134" s="9">
        <f t="shared" si="28"/>
        <v>23.255336617405582</v>
      </c>
    </row>
    <row r="1135" spans="19:21" x14ac:dyDescent="0.2">
      <c r="S1135">
        <v>1134</v>
      </c>
      <c r="T1135" t="s">
        <v>3872</v>
      </c>
      <c r="U1135" s="9">
        <f t="shared" si="28"/>
        <v>23.275862068965516</v>
      </c>
    </row>
    <row r="1136" spans="19:21" x14ac:dyDescent="0.2">
      <c r="S1136">
        <v>1135</v>
      </c>
      <c r="T1136" t="s">
        <v>3873</v>
      </c>
      <c r="U1136" s="9">
        <f t="shared" si="28"/>
        <v>23.296387520525453</v>
      </c>
    </row>
    <row r="1137" spans="19:21" x14ac:dyDescent="0.2">
      <c r="S1137">
        <v>1136</v>
      </c>
      <c r="T1137" t="s">
        <v>3874</v>
      </c>
      <c r="U1137" s="9">
        <f t="shared" si="28"/>
        <v>23.316912972085387</v>
      </c>
    </row>
    <row r="1138" spans="19:21" x14ac:dyDescent="0.2">
      <c r="S1138">
        <v>1137</v>
      </c>
      <c r="T1138" t="s">
        <v>3875</v>
      </c>
      <c r="U1138" s="9">
        <f t="shared" si="28"/>
        <v>23.33743842364532</v>
      </c>
    </row>
    <row r="1139" spans="19:21" x14ac:dyDescent="0.2">
      <c r="S1139">
        <v>1138</v>
      </c>
      <c r="T1139" t="s">
        <v>3876</v>
      </c>
      <c r="U1139" s="9">
        <f t="shared" si="28"/>
        <v>23.357963875205254</v>
      </c>
    </row>
    <row r="1140" spans="19:21" x14ac:dyDescent="0.2">
      <c r="S1140">
        <v>1139</v>
      </c>
      <c r="T1140" t="s">
        <v>3877</v>
      </c>
      <c r="U1140" s="9">
        <f t="shared" si="28"/>
        <v>23.378489326765191</v>
      </c>
    </row>
    <row r="1141" spans="19:21" x14ac:dyDescent="0.2">
      <c r="S1141">
        <v>1140</v>
      </c>
      <c r="T1141" t="s">
        <v>3878</v>
      </c>
      <c r="U1141" s="9">
        <f t="shared" si="28"/>
        <v>23.399014778325121</v>
      </c>
    </row>
    <row r="1142" spans="19:21" x14ac:dyDescent="0.2">
      <c r="S1142">
        <v>1141</v>
      </c>
      <c r="T1142" t="s">
        <v>3879</v>
      </c>
      <c r="U1142" s="9">
        <f t="shared" si="28"/>
        <v>23.419540229885058</v>
      </c>
    </row>
    <row r="1143" spans="19:21" x14ac:dyDescent="0.2">
      <c r="S1143">
        <v>1142</v>
      </c>
      <c r="T1143" t="s">
        <v>3880</v>
      </c>
      <c r="U1143" s="9">
        <f t="shared" si="28"/>
        <v>23.440065681444992</v>
      </c>
    </row>
    <row r="1144" spans="19:21" x14ac:dyDescent="0.2">
      <c r="S1144">
        <v>1143</v>
      </c>
      <c r="T1144" t="s">
        <v>3881</v>
      </c>
      <c r="U1144" s="9">
        <f t="shared" si="28"/>
        <v>23.460591133004925</v>
      </c>
    </row>
    <row r="1145" spans="19:21" x14ac:dyDescent="0.2">
      <c r="S1145">
        <v>1144</v>
      </c>
      <c r="T1145" t="s">
        <v>3882</v>
      </c>
      <c r="U1145" s="9">
        <f t="shared" si="28"/>
        <v>23.481116584564859</v>
      </c>
    </row>
    <row r="1146" spans="19:21" x14ac:dyDescent="0.2">
      <c r="S1146">
        <v>1145</v>
      </c>
      <c r="T1146" t="s">
        <v>3883</v>
      </c>
      <c r="U1146" s="9">
        <f t="shared" si="28"/>
        <v>23.501642036124796</v>
      </c>
    </row>
    <row r="1147" spans="19:21" x14ac:dyDescent="0.2">
      <c r="S1147">
        <v>1146</v>
      </c>
      <c r="T1147" t="s">
        <v>3884</v>
      </c>
      <c r="U1147" s="9">
        <f t="shared" si="28"/>
        <v>23.52216748768473</v>
      </c>
    </row>
    <row r="1148" spans="19:21" x14ac:dyDescent="0.2">
      <c r="S1148">
        <v>1147</v>
      </c>
      <c r="T1148" t="s">
        <v>3885</v>
      </c>
      <c r="U1148" s="9">
        <f t="shared" si="28"/>
        <v>23.542692939244663</v>
      </c>
    </row>
    <row r="1149" spans="19:21" x14ac:dyDescent="0.2">
      <c r="S1149">
        <v>1148</v>
      </c>
      <c r="T1149" t="s">
        <v>3886</v>
      </c>
      <c r="U1149" s="9">
        <f t="shared" si="28"/>
        <v>23.563218390804597</v>
      </c>
    </row>
    <row r="1150" spans="19:21" x14ac:dyDescent="0.2">
      <c r="S1150">
        <v>1149</v>
      </c>
      <c r="T1150" t="s">
        <v>3887</v>
      </c>
      <c r="U1150" s="9">
        <f t="shared" si="28"/>
        <v>23.583743842364534</v>
      </c>
    </row>
    <row r="1151" spans="19:21" x14ac:dyDescent="0.2">
      <c r="S1151">
        <v>1150</v>
      </c>
      <c r="T1151" t="s">
        <v>3888</v>
      </c>
      <c r="U1151" s="9">
        <f t="shared" si="28"/>
        <v>23.604269293924464</v>
      </c>
    </row>
    <row r="1152" spans="19:21" x14ac:dyDescent="0.2">
      <c r="S1152">
        <v>1151</v>
      </c>
      <c r="T1152" t="s">
        <v>3889</v>
      </c>
      <c r="U1152" s="9">
        <f t="shared" si="28"/>
        <v>23.624794745484401</v>
      </c>
    </row>
    <row r="1153" spans="19:21" x14ac:dyDescent="0.2">
      <c r="S1153">
        <v>1152</v>
      </c>
      <c r="T1153" t="s">
        <v>3890</v>
      </c>
      <c r="U1153" s="9">
        <f t="shared" si="28"/>
        <v>23.645320197044335</v>
      </c>
    </row>
    <row r="1154" spans="19:21" x14ac:dyDescent="0.2">
      <c r="S1154">
        <v>1153</v>
      </c>
      <c r="T1154" t="s">
        <v>3891</v>
      </c>
      <c r="U1154" s="9">
        <f t="shared" si="28"/>
        <v>23.665845648604268</v>
      </c>
    </row>
    <row r="1155" spans="19:21" x14ac:dyDescent="0.2">
      <c r="S1155">
        <v>1154</v>
      </c>
      <c r="T1155" t="s">
        <v>3892</v>
      </c>
      <c r="U1155" s="9">
        <f t="shared" ref="U1155:U1218" si="29">(S1155/4872)*100</f>
        <v>23.686371100164202</v>
      </c>
    </row>
    <row r="1156" spans="19:21" x14ac:dyDescent="0.2">
      <c r="S1156">
        <v>1155</v>
      </c>
      <c r="T1156" t="s">
        <v>3893</v>
      </c>
      <c r="U1156" s="9">
        <f t="shared" si="29"/>
        <v>23.706896551724139</v>
      </c>
    </row>
    <row r="1157" spans="19:21" x14ac:dyDescent="0.2">
      <c r="S1157">
        <v>1156</v>
      </c>
      <c r="T1157" t="s">
        <v>3894</v>
      </c>
      <c r="U1157" s="9">
        <f t="shared" si="29"/>
        <v>23.727422003284072</v>
      </c>
    </row>
    <row r="1158" spans="19:21" x14ac:dyDescent="0.2">
      <c r="S1158">
        <v>1157</v>
      </c>
      <c r="T1158" t="s">
        <v>3895</v>
      </c>
      <c r="U1158" s="9">
        <f t="shared" si="29"/>
        <v>23.747947454844006</v>
      </c>
    </row>
    <row r="1159" spans="19:21" x14ac:dyDescent="0.2">
      <c r="S1159">
        <v>1158</v>
      </c>
      <c r="T1159" t="s">
        <v>3896</v>
      </c>
      <c r="U1159" s="9">
        <f t="shared" si="29"/>
        <v>23.76847290640394</v>
      </c>
    </row>
    <row r="1160" spans="19:21" x14ac:dyDescent="0.2">
      <c r="S1160">
        <v>1159</v>
      </c>
      <c r="T1160" t="s">
        <v>3897</v>
      </c>
      <c r="U1160" s="9">
        <f t="shared" si="29"/>
        <v>23.788998357963877</v>
      </c>
    </row>
    <row r="1161" spans="19:21" x14ac:dyDescent="0.2">
      <c r="S1161">
        <v>1160</v>
      </c>
      <c r="T1161" t="s">
        <v>3898</v>
      </c>
      <c r="U1161" s="9">
        <f t="shared" si="29"/>
        <v>23.809523809523807</v>
      </c>
    </row>
    <row r="1162" spans="19:21" x14ac:dyDescent="0.2">
      <c r="S1162">
        <v>1161</v>
      </c>
      <c r="T1162" t="s">
        <v>3899</v>
      </c>
      <c r="U1162" s="9">
        <f t="shared" si="29"/>
        <v>23.830049261083744</v>
      </c>
    </row>
    <row r="1163" spans="19:21" x14ac:dyDescent="0.2">
      <c r="S1163">
        <v>1162</v>
      </c>
      <c r="T1163" t="s">
        <v>3900</v>
      </c>
      <c r="U1163" s="9">
        <f t="shared" si="29"/>
        <v>23.850574712643677</v>
      </c>
    </row>
    <row r="1164" spans="19:21" x14ac:dyDescent="0.2">
      <c r="S1164">
        <v>1163</v>
      </c>
      <c r="T1164" t="s">
        <v>3901</v>
      </c>
      <c r="U1164" s="9">
        <f t="shared" si="29"/>
        <v>23.871100164203611</v>
      </c>
    </row>
    <row r="1165" spans="19:21" x14ac:dyDescent="0.2">
      <c r="S1165">
        <v>1164</v>
      </c>
      <c r="T1165" t="s">
        <v>3902</v>
      </c>
      <c r="U1165" s="9">
        <f t="shared" si="29"/>
        <v>23.891625615763548</v>
      </c>
    </row>
    <row r="1166" spans="19:21" x14ac:dyDescent="0.2">
      <c r="S1166">
        <v>1165</v>
      </c>
      <c r="T1166" t="s">
        <v>3903</v>
      </c>
      <c r="U1166" s="9">
        <f t="shared" si="29"/>
        <v>23.912151067323482</v>
      </c>
    </row>
    <row r="1167" spans="19:21" x14ac:dyDescent="0.2">
      <c r="S1167">
        <v>1166</v>
      </c>
      <c r="T1167" t="s">
        <v>3904</v>
      </c>
      <c r="U1167" s="9">
        <f t="shared" si="29"/>
        <v>23.932676518883415</v>
      </c>
    </row>
    <row r="1168" spans="19:21" x14ac:dyDescent="0.2">
      <c r="S1168">
        <v>1167</v>
      </c>
      <c r="T1168" t="s">
        <v>3905</v>
      </c>
      <c r="U1168" s="9">
        <f t="shared" si="29"/>
        <v>23.953201970443349</v>
      </c>
    </row>
    <row r="1169" spans="19:21" x14ac:dyDescent="0.2">
      <c r="S1169">
        <v>1168</v>
      </c>
      <c r="T1169" t="s">
        <v>3906</v>
      </c>
      <c r="U1169" s="9">
        <f t="shared" si="29"/>
        <v>23.973727422003286</v>
      </c>
    </row>
    <row r="1170" spans="19:21" x14ac:dyDescent="0.2">
      <c r="S1170">
        <v>1169</v>
      </c>
      <c r="T1170" t="s">
        <v>3907</v>
      </c>
      <c r="U1170" s="9">
        <f t="shared" si="29"/>
        <v>23.994252873563219</v>
      </c>
    </row>
    <row r="1171" spans="19:21" x14ac:dyDescent="0.2">
      <c r="S1171">
        <v>1170</v>
      </c>
      <c r="T1171" t="s">
        <v>3908</v>
      </c>
      <c r="U1171" s="9">
        <f t="shared" si="29"/>
        <v>24.014778325123153</v>
      </c>
    </row>
    <row r="1172" spans="19:21" x14ac:dyDescent="0.2">
      <c r="S1172">
        <v>1171</v>
      </c>
      <c r="T1172" t="s">
        <v>3909</v>
      </c>
      <c r="U1172" s="9">
        <f t="shared" si="29"/>
        <v>24.035303776683087</v>
      </c>
    </row>
    <row r="1173" spans="19:21" x14ac:dyDescent="0.2">
      <c r="S1173">
        <v>1172</v>
      </c>
      <c r="T1173" t="s">
        <v>3910</v>
      </c>
      <c r="U1173" s="9">
        <f t="shared" si="29"/>
        <v>24.055829228243024</v>
      </c>
    </row>
    <row r="1174" spans="19:21" x14ac:dyDescent="0.2">
      <c r="S1174">
        <v>1173</v>
      </c>
      <c r="T1174" t="s">
        <v>3911</v>
      </c>
      <c r="U1174" s="9">
        <f t="shared" si="29"/>
        <v>24.076354679802954</v>
      </c>
    </row>
    <row r="1175" spans="19:21" x14ac:dyDescent="0.2">
      <c r="S1175">
        <v>1174</v>
      </c>
      <c r="T1175" t="s">
        <v>3912</v>
      </c>
      <c r="U1175" s="9">
        <f t="shared" si="29"/>
        <v>24.096880131362891</v>
      </c>
    </row>
    <row r="1176" spans="19:21" x14ac:dyDescent="0.2">
      <c r="S1176">
        <v>1175</v>
      </c>
      <c r="T1176" t="s">
        <v>3913</v>
      </c>
      <c r="U1176" s="9">
        <f t="shared" si="29"/>
        <v>24.117405582922824</v>
      </c>
    </row>
    <row r="1177" spans="19:21" x14ac:dyDescent="0.2">
      <c r="S1177">
        <v>1176</v>
      </c>
      <c r="T1177" t="s">
        <v>3914</v>
      </c>
      <c r="U1177" s="9">
        <f t="shared" si="29"/>
        <v>24.137931034482758</v>
      </c>
    </row>
    <row r="1178" spans="19:21" x14ac:dyDescent="0.2">
      <c r="S1178">
        <v>1177</v>
      </c>
      <c r="T1178" t="s">
        <v>3915</v>
      </c>
      <c r="U1178" s="9">
        <f t="shared" si="29"/>
        <v>24.158456486042692</v>
      </c>
    </row>
    <row r="1179" spans="19:21" x14ac:dyDescent="0.2">
      <c r="S1179">
        <v>1178</v>
      </c>
      <c r="T1179" t="s">
        <v>3916</v>
      </c>
      <c r="U1179" s="9">
        <f t="shared" si="29"/>
        <v>24.178981937602629</v>
      </c>
    </row>
    <row r="1180" spans="19:21" x14ac:dyDescent="0.2">
      <c r="S1180">
        <v>1179</v>
      </c>
      <c r="T1180" t="s">
        <v>3917</v>
      </c>
      <c r="U1180" s="9">
        <f t="shared" si="29"/>
        <v>24.199507389162562</v>
      </c>
    </row>
    <row r="1181" spans="19:21" x14ac:dyDescent="0.2">
      <c r="S1181">
        <v>1180</v>
      </c>
      <c r="T1181" t="s">
        <v>3918</v>
      </c>
      <c r="U1181" s="9">
        <f t="shared" si="29"/>
        <v>24.220032840722496</v>
      </c>
    </row>
    <row r="1182" spans="19:21" x14ac:dyDescent="0.2">
      <c r="S1182">
        <v>1181</v>
      </c>
      <c r="T1182" t="s">
        <v>3919</v>
      </c>
      <c r="U1182" s="9">
        <f t="shared" si="29"/>
        <v>24.240558292282429</v>
      </c>
    </row>
    <row r="1183" spans="19:21" x14ac:dyDescent="0.2">
      <c r="S1183">
        <v>1182</v>
      </c>
      <c r="T1183" t="s">
        <v>3920</v>
      </c>
      <c r="U1183" s="9">
        <f t="shared" si="29"/>
        <v>24.261083743842367</v>
      </c>
    </row>
    <row r="1184" spans="19:21" x14ac:dyDescent="0.2">
      <c r="S1184">
        <v>1183</v>
      </c>
      <c r="T1184" t="s">
        <v>3921</v>
      </c>
      <c r="U1184" s="9">
        <f t="shared" si="29"/>
        <v>24.281609195402297</v>
      </c>
    </row>
    <row r="1185" spans="19:21" x14ac:dyDescent="0.2">
      <c r="S1185">
        <v>1184</v>
      </c>
      <c r="T1185" t="s">
        <v>3922</v>
      </c>
      <c r="U1185" s="9">
        <f t="shared" si="29"/>
        <v>24.302134646962234</v>
      </c>
    </row>
    <row r="1186" spans="19:21" x14ac:dyDescent="0.2">
      <c r="S1186">
        <v>1185</v>
      </c>
      <c r="T1186" t="s">
        <v>3923</v>
      </c>
      <c r="U1186" s="9">
        <f t="shared" si="29"/>
        <v>24.322660098522167</v>
      </c>
    </row>
    <row r="1187" spans="19:21" x14ac:dyDescent="0.2">
      <c r="S1187">
        <v>1186</v>
      </c>
      <c r="T1187" t="s">
        <v>3924</v>
      </c>
      <c r="U1187" s="9">
        <f t="shared" si="29"/>
        <v>24.343185550082104</v>
      </c>
    </row>
    <row r="1188" spans="19:21" x14ac:dyDescent="0.2">
      <c r="S1188">
        <v>1187</v>
      </c>
      <c r="T1188" t="s">
        <v>3925</v>
      </c>
      <c r="U1188" s="9">
        <f t="shared" si="29"/>
        <v>24.363711001642034</v>
      </c>
    </row>
    <row r="1189" spans="19:21" x14ac:dyDescent="0.2">
      <c r="S1189">
        <v>1188</v>
      </c>
      <c r="T1189" t="s">
        <v>3926</v>
      </c>
      <c r="U1189" s="9">
        <f t="shared" si="29"/>
        <v>24.384236453201972</v>
      </c>
    </row>
    <row r="1190" spans="19:21" x14ac:dyDescent="0.2">
      <c r="S1190">
        <v>1189</v>
      </c>
      <c r="T1190" t="s">
        <v>1865</v>
      </c>
      <c r="U1190" s="9">
        <f t="shared" si="29"/>
        <v>24.404761904761905</v>
      </c>
    </row>
    <row r="1191" spans="19:21" x14ac:dyDescent="0.2">
      <c r="S1191">
        <v>1190</v>
      </c>
      <c r="T1191" t="s">
        <v>1866</v>
      </c>
      <c r="U1191" s="9">
        <f t="shared" si="29"/>
        <v>24.425287356321839</v>
      </c>
    </row>
    <row r="1192" spans="19:21" x14ac:dyDescent="0.2">
      <c r="S1192">
        <v>1191</v>
      </c>
      <c r="T1192" t="s">
        <v>1867</v>
      </c>
      <c r="U1192" s="9">
        <f t="shared" si="29"/>
        <v>24.445812807881772</v>
      </c>
    </row>
    <row r="1193" spans="19:21" x14ac:dyDescent="0.2">
      <c r="S1193">
        <v>1192</v>
      </c>
      <c r="T1193" t="s">
        <v>1868</v>
      </c>
      <c r="U1193" s="9">
        <f t="shared" si="29"/>
        <v>24.466338259441709</v>
      </c>
    </row>
    <row r="1194" spans="19:21" x14ac:dyDescent="0.2">
      <c r="S1194">
        <v>1193</v>
      </c>
      <c r="T1194" t="s">
        <v>1869</v>
      </c>
      <c r="U1194" s="9">
        <f t="shared" si="29"/>
        <v>24.486863711001643</v>
      </c>
    </row>
    <row r="1195" spans="19:21" x14ac:dyDescent="0.2">
      <c r="S1195">
        <v>1194</v>
      </c>
      <c r="T1195" t="s">
        <v>1870</v>
      </c>
      <c r="U1195" s="9">
        <f t="shared" si="29"/>
        <v>24.507389162561577</v>
      </c>
    </row>
    <row r="1196" spans="19:21" x14ac:dyDescent="0.2">
      <c r="S1196">
        <v>1195</v>
      </c>
      <c r="T1196" t="s">
        <v>1871</v>
      </c>
      <c r="U1196" s="9">
        <f t="shared" si="29"/>
        <v>24.52791461412151</v>
      </c>
    </row>
    <row r="1197" spans="19:21" x14ac:dyDescent="0.2">
      <c r="S1197">
        <v>1196</v>
      </c>
      <c r="T1197" t="s">
        <v>1872</v>
      </c>
      <c r="U1197" s="9">
        <f t="shared" si="29"/>
        <v>24.548440065681447</v>
      </c>
    </row>
    <row r="1198" spans="19:21" x14ac:dyDescent="0.2">
      <c r="S1198">
        <v>1197</v>
      </c>
      <c r="T1198" t="s">
        <v>1873</v>
      </c>
      <c r="U1198" s="9">
        <f t="shared" si="29"/>
        <v>24.568965517241377</v>
      </c>
    </row>
    <row r="1199" spans="19:21" x14ac:dyDescent="0.2">
      <c r="S1199">
        <v>1198</v>
      </c>
      <c r="T1199" t="s">
        <v>1874</v>
      </c>
      <c r="U1199" s="9">
        <f t="shared" si="29"/>
        <v>24.589490968801314</v>
      </c>
    </row>
    <row r="1200" spans="19:21" x14ac:dyDescent="0.2">
      <c r="S1200">
        <v>1199</v>
      </c>
      <c r="T1200" t="s">
        <v>1875</v>
      </c>
      <c r="U1200" s="9">
        <f t="shared" si="29"/>
        <v>24.610016420361248</v>
      </c>
    </row>
    <row r="1201" spans="19:21" x14ac:dyDescent="0.2">
      <c r="S1201">
        <v>1200</v>
      </c>
      <c r="T1201" t="s">
        <v>1876</v>
      </c>
      <c r="U1201" s="9">
        <f t="shared" si="29"/>
        <v>24.630541871921181</v>
      </c>
    </row>
    <row r="1202" spans="19:21" x14ac:dyDescent="0.2">
      <c r="S1202">
        <v>1201</v>
      </c>
      <c r="T1202" t="s">
        <v>1877</v>
      </c>
      <c r="U1202" s="9">
        <f t="shared" si="29"/>
        <v>24.651067323481115</v>
      </c>
    </row>
    <row r="1203" spans="19:21" x14ac:dyDescent="0.2">
      <c r="S1203">
        <v>1202</v>
      </c>
      <c r="T1203" t="s">
        <v>1919</v>
      </c>
      <c r="U1203" s="9">
        <f t="shared" si="29"/>
        <v>24.671592775041052</v>
      </c>
    </row>
    <row r="1204" spans="19:21" x14ac:dyDescent="0.2">
      <c r="S1204">
        <v>1203</v>
      </c>
      <c r="T1204" t="s">
        <v>1920</v>
      </c>
      <c r="U1204" s="9">
        <f t="shared" si="29"/>
        <v>24.692118226600986</v>
      </c>
    </row>
    <row r="1205" spans="19:21" x14ac:dyDescent="0.2">
      <c r="S1205">
        <v>1204</v>
      </c>
      <c r="T1205" t="s">
        <v>1921</v>
      </c>
      <c r="U1205" s="9">
        <f t="shared" si="29"/>
        <v>24.712643678160919</v>
      </c>
    </row>
    <row r="1206" spans="19:21" x14ac:dyDescent="0.2">
      <c r="S1206">
        <v>1205</v>
      </c>
      <c r="T1206" t="s">
        <v>1922</v>
      </c>
      <c r="U1206" s="9">
        <f t="shared" si="29"/>
        <v>24.733169129720853</v>
      </c>
    </row>
    <row r="1207" spans="19:21" x14ac:dyDescent="0.2">
      <c r="S1207">
        <v>1206</v>
      </c>
      <c r="T1207" t="s">
        <v>1923</v>
      </c>
      <c r="U1207" s="9">
        <f t="shared" si="29"/>
        <v>24.75369458128079</v>
      </c>
    </row>
    <row r="1208" spans="19:21" x14ac:dyDescent="0.2">
      <c r="S1208">
        <v>1207</v>
      </c>
      <c r="T1208" t="s">
        <v>1924</v>
      </c>
      <c r="U1208" s="9">
        <f t="shared" si="29"/>
        <v>24.77422003284072</v>
      </c>
    </row>
    <row r="1209" spans="19:21" x14ac:dyDescent="0.2">
      <c r="S1209">
        <v>1208</v>
      </c>
      <c r="T1209" t="s">
        <v>1925</v>
      </c>
      <c r="U1209" s="9">
        <f t="shared" si="29"/>
        <v>24.794745484400657</v>
      </c>
    </row>
    <row r="1210" spans="19:21" x14ac:dyDescent="0.2">
      <c r="S1210">
        <v>1209</v>
      </c>
      <c r="T1210" t="s">
        <v>1926</v>
      </c>
      <c r="U1210" s="9">
        <f t="shared" si="29"/>
        <v>24.815270935960591</v>
      </c>
    </row>
    <row r="1211" spans="19:21" x14ac:dyDescent="0.2">
      <c r="S1211">
        <v>1210</v>
      </c>
      <c r="T1211" t="s">
        <v>1927</v>
      </c>
      <c r="U1211" s="9">
        <f t="shared" si="29"/>
        <v>24.835796387520524</v>
      </c>
    </row>
    <row r="1212" spans="19:21" x14ac:dyDescent="0.2">
      <c r="S1212">
        <v>1211</v>
      </c>
      <c r="T1212" t="s">
        <v>1928</v>
      </c>
      <c r="U1212" s="9">
        <f t="shared" si="29"/>
        <v>24.856321839080458</v>
      </c>
    </row>
    <row r="1213" spans="19:21" x14ac:dyDescent="0.2">
      <c r="S1213">
        <v>1212</v>
      </c>
      <c r="T1213" t="s">
        <v>1929</v>
      </c>
      <c r="U1213" s="9">
        <f t="shared" si="29"/>
        <v>24.876847290640395</v>
      </c>
    </row>
    <row r="1214" spans="19:21" x14ac:dyDescent="0.2">
      <c r="S1214">
        <v>1213</v>
      </c>
      <c r="T1214" t="s">
        <v>1930</v>
      </c>
      <c r="U1214" s="9">
        <f t="shared" si="29"/>
        <v>24.897372742200329</v>
      </c>
    </row>
    <row r="1215" spans="19:21" x14ac:dyDescent="0.2">
      <c r="S1215">
        <v>1214</v>
      </c>
      <c r="T1215" t="s">
        <v>1931</v>
      </c>
      <c r="U1215" s="9">
        <f t="shared" si="29"/>
        <v>24.917898193760262</v>
      </c>
    </row>
    <row r="1216" spans="19:21" x14ac:dyDescent="0.2">
      <c r="S1216">
        <v>1215</v>
      </c>
      <c r="T1216" t="s">
        <v>1932</v>
      </c>
      <c r="U1216" s="9">
        <f t="shared" si="29"/>
        <v>24.938423645320196</v>
      </c>
    </row>
    <row r="1217" spans="19:21" x14ac:dyDescent="0.2">
      <c r="S1217">
        <v>1216</v>
      </c>
      <c r="T1217" t="s">
        <v>1933</v>
      </c>
      <c r="U1217" s="9">
        <f t="shared" si="29"/>
        <v>24.958949096880133</v>
      </c>
    </row>
    <row r="1218" spans="19:21" x14ac:dyDescent="0.2">
      <c r="S1218">
        <v>1217</v>
      </c>
      <c r="T1218" t="s">
        <v>1934</v>
      </c>
      <c r="U1218" s="9">
        <f t="shared" si="29"/>
        <v>24.979474548440063</v>
      </c>
    </row>
    <row r="1219" spans="19:21" x14ac:dyDescent="0.2">
      <c r="S1219">
        <v>1218</v>
      </c>
      <c r="T1219" t="s">
        <v>1935</v>
      </c>
      <c r="U1219" s="9">
        <f t="shared" ref="U1219:U1282" si="30">(S1219/4872)*100</f>
        <v>25</v>
      </c>
    </row>
    <row r="1220" spans="19:21" x14ac:dyDescent="0.2">
      <c r="S1220">
        <v>1219</v>
      </c>
      <c r="T1220" t="s">
        <v>1936</v>
      </c>
      <c r="U1220" s="9">
        <f t="shared" si="30"/>
        <v>25.020525451559934</v>
      </c>
    </row>
    <row r="1221" spans="19:21" x14ac:dyDescent="0.2">
      <c r="S1221">
        <v>1220</v>
      </c>
      <c r="T1221" t="s">
        <v>1937</v>
      </c>
      <c r="U1221" s="9">
        <f t="shared" si="30"/>
        <v>25.041050903119871</v>
      </c>
    </row>
    <row r="1222" spans="19:21" x14ac:dyDescent="0.2">
      <c r="S1222">
        <v>1221</v>
      </c>
      <c r="T1222" t="s">
        <v>1938</v>
      </c>
      <c r="U1222" s="9">
        <f t="shared" si="30"/>
        <v>25.061576354679804</v>
      </c>
    </row>
    <row r="1223" spans="19:21" x14ac:dyDescent="0.2">
      <c r="S1223">
        <v>1222</v>
      </c>
      <c r="T1223" t="s">
        <v>1939</v>
      </c>
      <c r="U1223" s="9">
        <f t="shared" si="30"/>
        <v>25.082101806239738</v>
      </c>
    </row>
    <row r="1224" spans="19:21" x14ac:dyDescent="0.2">
      <c r="S1224">
        <v>1223</v>
      </c>
      <c r="T1224" t="s">
        <v>1940</v>
      </c>
      <c r="U1224" s="9">
        <f t="shared" si="30"/>
        <v>25.102627257799671</v>
      </c>
    </row>
    <row r="1225" spans="19:21" x14ac:dyDescent="0.2">
      <c r="S1225">
        <v>1224</v>
      </c>
      <c r="T1225" t="s">
        <v>1941</v>
      </c>
      <c r="U1225" s="9">
        <f t="shared" si="30"/>
        <v>25.123152709359609</v>
      </c>
    </row>
    <row r="1226" spans="19:21" x14ac:dyDescent="0.2">
      <c r="S1226">
        <v>1225</v>
      </c>
      <c r="T1226" t="s">
        <v>1942</v>
      </c>
      <c r="U1226" s="9">
        <f t="shared" si="30"/>
        <v>25.143678160919542</v>
      </c>
    </row>
    <row r="1227" spans="19:21" x14ac:dyDescent="0.2">
      <c r="S1227">
        <v>1226</v>
      </c>
      <c r="T1227" t="s">
        <v>1943</v>
      </c>
      <c r="U1227" s="9">
        <f t="shared" si="30"/>
        <v>25.164203612479476</v>
      </c>
    </row>
    <row r="1228" spans="19:21" x14ac:dyDescent="0.2">
      <c r="S1228">
        <v>1227</v>
      </c>
      <c r="T1228" t="s">
        <v>1944</v>
      </c>
      <c r="U1228" s="9">
        <f t="shared" si="30"/>
        <v>25.184729064039406</v>
      </c>
    </row>
    <row r="1229" spans="19:21" x14ac:dyDescent="0.2">
      <c r="S1229">
        <v>1228</v>
      </c>
      <c r="T1229" t="s">
        <v>1945</v>
      </c>
      <c r="U1229" s="9">
        <f t="shared" si="30"/>
        <v>25.205254515599346</v>
      </c>
    </row>
    <row r="1230" spans="19:21" x14ac:dyDescent="0.2">
      <c r="S1230">
        <v>1229</v>
      </c>
      <c r="T1230" t="s">
        <v>1946</v>
      </c>
      <c r="U1230" s="9">
        <f t="shared" si="30"/>
        <v>25.22577996715928</v>
      </c>
    </row>
    <row r="1231" spans="19:21" x14ac:dyDescent="0.2">
      <c r="S1231">
        <v>1230</v>
      </c>
      <c r="T1231" t="s">
        <v>1947</v>
      </c>
      <c r="U1231" s="9">
        <f t="shared" si="30"/>
        <v>25.24630541871921</v>
      </c>
    </row>
    <row r="1232" spans="19:21" x14ac:dyDescent="0.2">
      <c r="S1232">
        <v>1231</v>
      </c>
      <c r="T1232" t="s">
        <v>1948</v>
      </c>
      <c r="U1232" s="9">
        <f t="shared" si="30"/>
        <v>25.266830870279144</v>
      </c>
    </row>
    <row r="1233" spans="19:21" x14ac:dyDescent="0.2">
      <c r="S1233">
        <v>1232</v>
      </c>
      <c r="T1233" t="s">
        <v>1949</v>
      </c>
      <c r="U1233" s="9">
        <f t="shared" si="30"/>
        <v>25.287356321839084</v>
      </c>
    </row>
    <row r="1234" spans="19:21" x14ac:dyDescent="0.2">
      <c r="S1234">
        <v>1233</v>
      </c>
      <c r="T1234" t="s">
        <v>1950</v>
      </c>
      <c r="U1234" s="9">
        <f t="shared" si="30"/>
        <v>25.307881773399014</v>
      </c>
    </row>
    <row r="1235" spans="19:21" x14ac:dyDescent="0.2">
      <c r="S1235">
        <v>1234</v>
      </c>
      <c r="T1235" t="s">
        <v>1951</v>
      </c>
      <c r="U1235" s="9">
        <f t="shared" si="30"/>
        <v>25.328407224958948</v>
      </c>
    </row>
    <row r="1236" spans="19:21" x14ac:dyDescent="0.2">
      <c r="S1236">
        <v>1235</v>
      </c>
      <c r="T1236" t="s">
        <v>1952</v>
      </c>
      <c r="U1236" s="9">
        <f t="shared" si="30"/>
        <v>25.348932676518881</v>
      </c>
    </row>
    <row r="1237" spans="19:21" x14ac:dyDescent="0.2">
      <c r="S1237">
        <v>1236</v>
      </c>
      <c r="T1237" t="s">
        <v>1953</v>
      </c>
      <c r="U1237" s="9">
        <f t="shared" si="30"/>
        <v>25.369458128078819</v>
      </c>
    </row>
    <row r="1238" spans="19:21" x14ac:dyDescent="0.2">
      <c r="S1238">
        <v>1237</v>
      </c>
      <c r="T1238" t="s">
        <v>1954</v>
      </c>
      <c r="U1238" s="9">
        <f t="shared" si="30"/>
        <v>25.389983579638752</v>
      </c>
    </row>
    <row r="1239" spans="19:21" x14ac:dyDescent="0.2">
      <c r="S1239">
        <v>1238</v>
      </c>
      <c r="T1239" t="s">
        <v>1955</v>
      </c>
      <c r="U1239" s="9">
        <f t="shared" si="30"/>
        <v>25.410509031198686</v>
      </c>
    </row>
    <row r="1240" spans="19:21" x14ac:dyDescent="0.2">
      <c r="S1240">
        <v>1239</v>
      </c>
      <c r="T1240" t="s">
        <v>1956</v>
      </c>
      <c r="U1240" s="9">
        <f t="shared" si="30"/>
        <v>25.431034482758619</v>
      </c>
    </row>
    <row r="1241" spans="19:21" x14ac:dyDescent="0.2">
      <c r="S1241">
        <v>1240</v>
      </c>
      <c r="T1241" t="s">
        <v>1957</v>
      </c>
      <c r="U1241" s="9">
        <f t="shared" si="30"/>
        <v>25.451559934318556</v>
      </c>
    </row>
    <row r="1242" spans="19:21" x14ac:dyDescent="0.2">
      <c r="S1242">
        <v>1241</v>
      </c>
      <c r="T1242" t="s">
        <v>1958</v>
      </c>
      <c r="U1242" s="9">
        <f t="shared" si="30"/>
        <v>25.47208538587849</v>
      </c>
    </row>
    <row r="1243" spans="19:21" x14ac:dyDescent="0.2">
      <c r="S1243">
        <v>1242</v>
      </c>
      <c r="T1243" t="s">
        <v>1959</v>
      </c>
      <c r="U1243" s="9">
        <f t="shared" si="30"/>
        <v>25.492610837438423</v>
      </c>
    </row>
    <row r="1244" spans="19:21" x14ac:dyDescent="0.2">
      <c r="S1244">
        <v>1243</v>
      </c>
      <c r="T1244" t="s">
        <v>1960</v>
      </c>
      <c r="U1244" s="9">
        <f t="shared" si="30"/>
        <v>25.513136288998357</v>
      </c>
    </row>
    <row r="1245" spans="19:21" x14ac:dyDescent="0.2">
      <c r="S1245">
        <v>1244</v>
      </c>
      <c r="T1245" t="s">
        <v>1961</v>
      </c>
      <c r="U1245" s="9">
        <f t="shared" si="30"/>
        <v>25.533661740558294</v>
      </c>
    </row>
    <row r="1246" spans="19:21" x14ac:dyDescent="0.2">
      <c r="S1246">
        <v>1245</v>
      </c>
      <c r="T1246" t="s">
        <v>1962</v>
      </c>
      <c r="U1246" s="9">
        <f t="shared" si="30"/>
        <v>25.554187192118228</v>
      </c>
    </row>
    <row r="1247" spans="19:21" x14ac:dyDescent="0.2">
      <c r="S1247">
        <v>1246</v>
      </c>
      <c r="T1247" t="s">
        <v>1963</v>
      </c>
      <c r="U1247" s="9">
        <f t="shared" si="30"/>
        <v>25.574712643678161</v>
      </c>
    </row>
    <row r="1248" spans="19:21" x14ac:dyDescent="0.2">
      <c r="S1248">
        <v>1247</v>
      </c>
      <c r="T1248" t="s">
        <v>1964</v>
      </c>
      <c r="U1248" s="9">
        <f t="shared" si="30"/>
        <v>25.595238095238095</v>
      </c>
    </row>
    <row r="1249" spans="19:21" x14ac:dyDescent="0.2">
      <c r="S1249">
        <v>1248</v>
      </c>
      <c r="T1249" t="s">
        <v>1965</v>
      </c>
      <c r="U1249" s="9">
        <f t="shared" si="30"/>
        <v>25.615763546798032</v>
      </c>
    </row>
    <row r="1250" spans="19:21" x14ac:dyDescent="0.2">
      <c r="S1250">
        <v>1249</v>
      </c>
      <c r="T1250" t="s">
        <v>1966</v>
      </c>
      <c r="U1250" s="9">
        <f t="shared" si="30"/>
        <v>25.636288998357966</v>
      </c>
    </row>
    <row r="1251" spans="19:21" x14ac:dyDescent="0.2">
      <c r="S1251">
        <v>1250</v>
      </c>
      <c r="T1251" t="s">
        <v>1967</v>
      </c>
      <c r="U1251" s="9">
        <f t="shared" si="30"/>
        <v>25.656814449917896</v>
      </c>
    </row>
    <row r="1252" spans="19:21" x14ac:dyDescent="0.2">
      <c r="S1252">
        <v>1251</v>
      </c>
      <c r="T1252" t="s">
        <v>1968</v>
      </c>
      <c r="U1252" s="9">
        <f t="shared" si="30"/>
        <v>25.677339901477829</v>
      </c>
    </row>
    <row r="1253" spans="19:21" x14ac:dyDescent="0.2">
      <c r="S1253">
        <v>1252</v>
      </c>
      <c r="T1253" t="s">
        <v>1969</v>
      </c>
      <c r="U1253" s="9">
        <f t="shared" si="30"/>
        <v>25.69786535303777</v>
      </c>
    </row>
    <row r="1254" spans="19:21" x14ac:dyDescent="0.2">
      <c r="S1254">
        <v>1253</v>
      </c>
      <c r="T1254" t="s">
        <v>1970</v>
      </c>
      <c r="U1254" s="9">
        <f t="shared" si="30"/>
        <v>25.718390804597703</v>
      </c>
    </row>
    <row r="1255" spans="19:21" x14ac:dyDescent="0.2">
      <c r="S1255">
        <v>1254</v>
      </c>
      <c r="T1255" t="s">
        <v>1971</v>
      </c>
      <c r="U1255" s="9">
        <f t="shared" si="30"/>
        <v>25.738916256157633</v>
      </c>
    </row>
    <row r="1256" spans="19:21" x14ac:dyDescent="0.2">
      <c r="S1256">
        <v>1255</v>
      </c>
      <c r="T1256" t="s">
        <v>1972</v>
      </c>
      <c r="U1256" s="9">
        <f t="shared" si="30"/>
        <v>25.759441707717567</v>
      </c>
    </row>
    <row r="1257" spans="19:21" x14ac:dyDescent="0.2">
      <c r="S1257">
        <v>1256</v>
      </c>
      <c r="T1257" t="s">
        <v>1973</v>
      </c>
      <c r="U1257" s="9">
        <f t="shared" si="30"/>
        <v>25.779967159277504</v>
      </c>
    </row>
    <row r="1258" spans="19:21" x14ac:dyDescent="0.2">
      <c r="S1258">
        <v>1257</v>
      </c>
      <c r="T1258" t="s">
        <v>1974</v>
      </c>
      <c r="U1258" s="9">
        <f t="shared" si="30"/>
        <v>25.800492610837438</v>
      </c>
    </row>
    <row r="1259" spans="19:21" x14ac:dyDescent="0.2">
      <c r="S1259">
        <v>1258</v>
      </c>
      <c r="T1259" t="s">
        <v>1975</v>
      </c>
      <c r="U1259" s="9">
        <f t="shared" si="30"/>
        <v>25.821018062397371</v>
      </c>
    </row>
    <row r="1260" spans="19:21" x14ac:dyDescent="0.2">
      <c r="S1260">
        <v>1259</v>
      </c>
      <c r="T1260" t="s">
        <v>1976</v>
      </c>
      <c r="U1260" s="9">
        <f t="shared" si="30"/>
        <v>25.841543513957305</v>
      </c>
    </row>
    <row r="1261" spans="19:21" x14ac:dyDescent="0.2">
      <c r="S1261">
        <v>1260</v>
      </c>
      <c r="T1261" t="s">
        <v>1977</v>
      </c>
      <c r="U1261" s="9">
        <f t="shared" si="30"/>
        <v>25.862068965517242</v>
      </c>
    </row>
    <row r="1262" spans="19:21" x14ac:dyDescent="0.2">
      <c r="S1262">
        <v>1261</v>
      </c>
      <c r="T1262" t="s">
        <v>1978</v>
      </c>
      <c r="U1262" s="9">
        <f t="shared" si="30"/>
        <v>25.882594417077176</v>
      </c>
    </row>
    <row r="1263" spans="19:21" x14ac:dyDescent="0.2">
      <c r="S1263">
        <v>1262</v>
      </c>
      <c r="T1263" t="s">
        <v>1979</v>
      </c>
      <c r="U1263" s="9">
        <f t="shared" si="30"/>
        <v>25.903119868637109</v>
      </c>
    </row>
    <row r="1264" spans="19:21" x14ac:dyDescent="0.2">
      <c r="S1264">
        <v>1263</v>
      </c>
      <c r="T1264" t="s">
        <v>1980</v>
      </c>
      <c r="U1264" s="9">
        <f t="shared" si="30"/>
        <v>25.923645320197043</v>
      </c>
    </row>
    <row r="1265" spans="19:21" x14ac:dyDescent="0.2">
      <c r="S1265">
        <v>1264</v>
      </c>
      <c r="T1265" t="s">
        <v>1448</v>
      </c>
      <c r="U1265" s="9">
        <f t="shared" si="30"/>
        <v>25.94417077175698</v>
      </c>
    </row>
    <row r="1266" spans="19:21" x14ac:dyDescent="0.2">
      <c r="S1266">
        <v>1265</v>
      </c>
      <c r="T1266" t="s">
        <v>1449</v>
      </c>
      <c r="U1266" s="9">
        <f t="shared" si="30"/>
        <v>25.964696223316913</v>
      </c>
    </row>
    <row r="1267" spans="19:21" x14ac:dyDescent="0.2">
      <c r="S1267">
        <v>1266</v>
      </c>
      <c r="T1267" t="s">
        <v>1450</v>
      </c>
      <c r="U1267" s="9">
        <f t="shared" si="30"/>
        <v>25.985221674876847</v>
      </c>
    </row>
    <row r="1268" spans="19:21" x14ac:dyDescent="0.2">
      <c r="S1268">
        <v>1267</v>
      </c>
      <c r="T1268" t="s">
        <v>1451</v>
      </c>
      <c r="U1268" s="9">
        <f t="shared" si="30"/>
        <v>26.005747126436781</v>
      </c>
    </row>
    <row r="1269" spans="19:21" x14ac:dyDescent="0.2">
      <c r="S1269">
        <v>1268</v>
      </c>
      <c r="T1269" t="s">
        <v>1452</v>
      </c>
      <c r="U1269" s="9">
        <f t="shared" si="30"/>
        <v>26.026272577996718</v>
      </c>
    </row>
    <row r="1270" spans="19:21" x14ac:dyDescent="0.2">
      <c r="S1270">
        <v>1269</v>
      </c>
      <c r="T1270" t="s">
        <v>1453</v>
      </c>
      <c r="U1270" s="9">
        <f t="shared" si="30"/>
        <v>26.046798029556651</v>
      </c>
    </row>
    <row r="1271" spans="19:21" x14ac:dyDescent="0.2">
      <c r="S1271">
        <v>1270</v>
      </c>
      <c r="T1271" t="s">
        <v>1454</v>
      </c>
      <c r="U1271" s="9">
        <f t="shared" si="30"/>
        <v>26.067323481116585</v>
      </c>
    </row>
    <row r="1272" spans="19:21" x14ac:dyDescent="0.2">
      <c r="S1272">
        <v>1271</v>
      </c>
      <c r="T1272" t="s">
        <v>1455</v>
      </c>
      <c r="U1272" s="9">
        <f t="shared" si="30"/>
        <v>26.087848932676515</v>
      </c>
    </row>
    <row r="1273" spans="19:21" x14ac:dyDescent="0.2">
      <c r="S1273">
        <v>1272</v>
      </c>
      <c r="T1273" t="s">
        <v>1456</v>
      </c>
      <c r="U1273" s="9">
        <f t="shared" si="30"/>
        <v>26.108374384236456</v>
      </c>
    </row>
    <row r="1274" spans="19:21" x14ac:dyDescent="0.2">
      <c r="S1274">
        <v>1273</v>
      </c>
      <c r="T1274" t="s">
        <v>1457</v>
      </c>
      <c r="U1274" s="9">
        <f t="shared" si="30"/>
        <v>26.128899835796389</v>
      </c>
    </row>
    <row r="1275" spans="19:21" x14ac:dyDescent="0.2">
      <c r="S1275">
        <v>1274</v>
      </c>
      <c r="T1275" t="s">
        <v>1458</v>
      </c>
      <c r="U1275" s="9">
        <f t="shared" si="30"/>
        <v>26.149425287356319</v>
      </c>
    </row>
    <row r="1276" spans="19:21" x14ac:dyDescent="0.2">
      <c r="S1276">
        <v>1275</v>
      </c>
      <c r="T1276" t="s">
        <v>1459</v>
      </c>
      <c r="U1276" s="9">
        <f t="shared" si="30"/>
        <v>26.16995073891626</v>
      </c>
    </row>
    <row r="1277" spans="19:21" x14ac:dyDescent="0.2">
      <c r="S1277">
        <v>1276</v>
      </c>
      <c r="T1277" t="s">
        <v>1460</v>
      </c>
      <c r="U1277" s="9">
        <f t="shared" si="30"/>
        <v>26.190476190476193</v>
      </c>
    </row>
    <row r="1278" spans="19:21" x14ac:dyDescent="0.2">
      <c r="S1278">
        <v>1277</v>
      </c>
      <c r="T1278" t="s">
        <v>1461</v>
      </c>
      <c r="U1278" s="9">
        <f t="shared" si="30"/>
        <v>26.211001642036123</v>
      </c>
    </row>
    <row r="1279" spans="19:21" x14ac:dyDescent="0.2">
      <c r="S1279">
        <v>1278</v>
      </c>
      <c r="T1279" t="s">
        <v>1462</v>
      </c>
      <c r="U1279" s="9">
        <f t="shared" si="30"/>
        <v>26.231527093596057</v>
      </c>
    </row>
    <row r="1280" spans="19:21" x14ac:dyDescent="0.2">
      <c r="S1280">
        <v>1279</v>
      </c>
      <c r="T1280" t="s">
        <v>4133</v>
      </c>
      <c r="U1280" s="9">
        <f t="shared" si="30"/>
        <v>26.252052545155998</v>
      </c>
    </row>
    <row r="1281" spans="19:21" x14ac:dyDescent="0.2">
      <c r="S1281">
        <v>1280</v>
      </c>
      <c r="T1281" t="s">
        <v>4134</v>
      </c>
      <c r="U1281" s="9">
        <f t="shared" si="30"/>
        <v>26.272577996715928</v>
      </c>
    </row>
    <row r="1282" spans="19:21" x14ac:dyDescent="0.2">
      <c r="S1282">
        <v>1281</v>
      </c>
      <c r="T1282" t="s">
        <v>4135</v>
      </c>
      <c r="U1282" s="9">
        <f t="shared" si="30"/>
        <v>26.293103448275861</v>
      </c>
    </row>
    <row r="1283" spans="19:21" x14ac:dyDescent="0.2">
      <c r="S1283">
        <v>1282</v>
      </c>
      <c r="T1283" t="s">
        <v>4136</v>
      </c>
      <c r="U1283" s="9">
        <f t="shared" ref="U1283:U1346" si="31">(S1283/4872)*100</f>
        <v>26.313628899835795</v>
      </c>
    </row>
    <row r="1284" spans="19:21" x14ac:dyDescent="0.2">
      <c r="S1284">
        <v>1283</v>
      </c>
      <c r="T1284" t="s">
        <v>4137</v>
      </c>
      <c r="U1284" s="9">
        <f t="shared" si="31"/>
        <v>26.334154351395732</v>
      </c>
    </row>
    <row r="1285" spans="19:21" x14ac:dyDescent="0.2">
      <c r="S1285">
        <v>1284</v>
      </c>
      <c r="T1285" t="s">
        <v>4138</v>
      </c>
      <c r="U1285" s="9">
        <f t="shared" si="31"/>
        <v>26.354679802955665</v>
      </c>
    </row>
    <row r="1286" spans="19:21" x14ac:dyDescent="0.2">
      <c r="S1286">
        <v>1285</v>
      </c>
      <c r="T1286" t="s">
        <v>4139</v>
      </c>
      <c r="U1286" s="9">
        <f t="shared" si="31"/>
        <v>26.375205254515599</v>
      </c>
    </row>
    <row r="1287" spans="19:21" x14ac:dyDescent="0.2">
      <c r="S1287">
        <v>1286</v>
      </c>
      <c r="T1287" t="s">
        <v>4140</v>
      </c>
      <c r="U1287" s="9">
        <f t="shared" si="31"/>
        <v>26.395730706075533</v>
      </c>
    </row>
    <row r="1288" spans="19:21" x14ac:dyDescent="0.2">
      <c r="S1288">
        <v>1287</v>
      </c>
      <c r="T1288" t="s">
        <v>4141</v>
      </c>
      <c r="U1288" s="9">
        <f t="shared" si="31"/>
        <v>26.41625615763547</v>
      </c>
    </row>
    <row r="1289" spans="19:21" x14ac:dyDescent="0.2">
      <c r="S1289">
        <v>1288</v>
      </c>
      <c r="T1289" t="s">
        <v>4142</v>
      </c>
      <c r="U1289" s="9">
        <f t="shared" si="31"/>
        <v>26.436781609195403</v>
      </c>
    </row>
    <row r="1290" spans="19:21" x14ac:dyDescent="0.2">
      <c r="S1290">
        <v>1289</v>
      </c>
      <c r="T1290" t="s">
        <v>4143</v>
      </c>
      <c r="U1290" s="9">
        <f t="shared" si="31"/>
        <v>26.457307060755337</v>
      </c>
    </row>
    <row r="1291" spans="19:21" x14ac:dyDescent="0.2">
      <c r="S1291">
        <v>1290</v>
      </c>
      <c r="T1291" t="s">
        <v>4144</v>
      </c>
      <c r="U1291" s="9">
        <f t="shared" si="31"/>
        <v>26.47783251231527</v>
      </c>
    </row>
    <row r="1292" spans="19:21" x14ac:dyDescent="0.2">
      <c r="S1292">
        <v>1291</v>
      </c>
      <c r="T1292" t="s">
        <v>4145</v>
      </c>
      <c r="U1292" s="9">
        <f t="shared" si="31"/>
        <v>26.498357963875208</v>
      </c>
    </row>
    <row r="1293" spans="19:21" x14ac:dyDescent="0.2">
      <c r="S1293">
        <v>1292</v>
      </c>
      <c r="T1293" t="s">
        <v>4146</v>
      </c>
      <c r="U1293" s="9">
        <f t="shared" si="31"/>
        <v>26.518883415435141</v>
      </c>
    </row>
    <row r="1294" spans="19:21" x14ac:dyDescent="0.2">
      <c r="S1294">
        <v>1293</v>
      </c>
      <c r="T1294" t="s">
        <v>4147</v>
      </c>
      <c r="U1294" s="9">
        <f t="shared" si="31"/>
        <v>26.539408866995075</v>
      </c>
    </row>
    <row r="1295" spans="19:21" x14ac:dyDescent="0.2">
      <c r="S1295">
        <v>1294</v>
      </c>
      <c r="T1295" t="s">
        <v>4148</v>
      </c>
      <c r="U1295" s="9">
        <f t="shared" si="31"/>
        <v>26.559934318555005</v>
      </c>
    </row>
    <row r="1296" spans="19:21" x14ac:dyDescent="0.2">
      <c r="S1296">
        <v>1295</v>
      </c>
      <c r="T1296" t="s">
        <v>4149</v>
      </c>
      <c r="U1296" s="9">
        <f t="shared" si="31"/>
        <v>26.580459770114945</v>
      </c>
    </row>
    <row r="1297" spans="19:21" x14ac:dyDescent="0.2">
      <c r="S1297">
        <v>1296</v>
      </c>
      <c r="T1297" t="s">
        <v>4150</v>
      </c>
      <c r="U1297" s="9">
        <f t="shared" si="31"/>
        <v>26.600985221674879</v>
      </c>
    </row>
    <row r="1298" spans="19:21" x14ac:dyDescent="0.2">
      <c r="S1298">
        <v>1297</v>
      </c>
      <c r="T1298" t="s">
        <v>4151</v>
      </c>
      <c r="U1298" s="9">
        <f t="shared" si="31"/>
        <v>26.621510673234809</v>
      </c>
    </row>
    <row r="1299" spans="19:21" x14ac:dyDescent="0.2">
      <c r="S1299">
        <v>1298</v>
      </c>
      <c r="T1299" t="s">
        <v>4152</v>
      </c>
      <c r="U1299" s="9">
        <f t="shared" si="31"/>
        <v>26.642036124794743</v>
      </c>
    </row>
    <row r="1300" spans="19:21" x14ac:dyDescent="0.2">
      <c r="S1300">
        <v>1299</v>
      </c>
      <c r="T1300" t="s">
        <v>4153</v>
      </c>
      <c r="U1300" s="9">
        <f t="shared" si="31"/>
        <v>26.662561576354683</v>
      </c>
    </row>
    <row r="1301" spans="19:21" x14ac:dyDescent="0.2">
      <c r="S1301">
        <v>1300</v>
      </c>
      <c r="T1301" t="s">
        <v>4154</v>
      </c>
      <c r="U1301" s="9">
        <f t="shared" si="31"/>
        <v>26.683087027914613</v>
      </c>
    </row>
    <row r="1302" spans="19:21" x14ac:dyDescent="0.2">
      <c r="S1302">
        <v>1301</v>
      </c>
      <c r="T1302" t="s">
        <v>4155</v>
      </c>
      <c r="U1302" s="9">
        <f t="shared" si="31"/>
        <v>26.703612479474547</v>
      </c>
    </row>
    <row r="1303" spans="19:21" x14ac:dyDescent="0.2">
      <c r="S1303">
        <v>1302</v>
      </c>
      <c r="T1303" t="s">
        <v>4156</v>
      </c>
      <c r="U1303" s="9">
        <f t="shared" si="31"/>
        <v>26.72413793103448</v>
      </c>
    </row>
    <row r="1304" spans="19:21" x14ac:dyDescent="0.2">
      <c r="S1304">
        <v>1303</v>
      </c>
      <c r="T1304" t="s">
        <v>4157</v>
      </c>
      <c r="U1304" s="9">
        <f t="shared" si="31"/>
        <v>26.744663382594418</v>
      </c>
    </row>
    <row r="1305" spans="19:21" x14ac:dyDescent="0.2">
      <c r="S1305">
        <v>1304</v>
      </c>
      <c r="T1305" t="s">
        <v>4158</v>
      </c>
      <c r="U1305" s="9">
        <f t="shared" si="31"/>
        <v>26.765188834154351</v>
      </c>
    </row>
    <row r="1306" spans="19:21" x14ac:dyDescent="0.2">
      <c r="S1306">
        <v>1305</v>
      </c>
      <c r="T1306" t="s">
        <v>4159</v>
      </c>
      <c r="U1306" s="9">
        <f t="shared" si="31"/>
        <v>26.785714285714285</v>
      </c>
    </row>
    <row r="1307" spans="19:21" x14ac:dyDescent="0.2">
      <c r="S1307">
        <v>1306</v>
      </c>
      <c r="T1307" t="s">
        <v>4160</v>
      </c>
      <c r="U1307" s="9">
        <f t="shared" si="31"/>
        <v>26.806239737274218</v>
      </c>
    </row>
    <row r="1308" spans="19:21" x14ac:dyDescent="0.2">
      <c r="S1308">
        <v>1307</v>
      </c>
      <c r="T1308" t="s">
        <v>4161</v>
      </c>
      <c r="U1308" s="9">
        <f t="shared" si="31"/>
        <v>26.826765188834155</v>
      </c>
    </row>
    <row r="1309" spans="19:21" x14ac:dyDescent="0.2">
      <c r="S1309">
        <v>1308</v>
      </c>
      <c r="T1309" t="s">
        <v>4162</v>
      </c>
      <c r="U1309" s="9">
        <f t="shared" si="31"/>
        <v>26.847290640394089</v>
      </c>
    </row>
    <row r="1310" spans="19:21" x14ac:dyDescent="0.2">
      <c r="S1310">
        <v>1309</v>
      </c>
      <c r="T1310" t="s">
        <v>4163</v>
      </c>
      <c r="U1310" s="9">
        <f t="shared" si="31"/>
        <v>26.867816091954023</v>
      </c>
    </row>
    <row r="1311" spans="19:21" x14ac:dyDescent="0.2">
      <c r="S1311">
        <v>1310</v>
      </c>
      <c r="T1311" t="s">
        <v>4164</v>
      </c>
      <c r="U1311" s="9">
        <f t="shared" si="31"/>
        <v>26.888341543513956</v>
      </c>
    </row>
    <row r="1312" spans="19:21" x14ac:dyDescent="0.2">
      <c r="S1312">
        <v>1311</v>
      </c>
      <c r="T1312" t="s">
        <v>4165</v>
      </c>
      <c r="U1312" s="9">
        <f t="shared" si="31"/>
        <v>26.908866995073893</v>
      </c>
    </row>
    <row r="1313" spans="19:21" x14ac:dyDescent="0.2">
      <c r="S1313">
        <v>1312</v>
      </c>
      <c r="T1313" t="s">
        <v>4166</v>
      </c>
      <c r="U1313" s="9">
        <f t="shared" si="31"/>
        <v>26.929392446633827</v>
      </c>
    </row>
    <row r="1314" spans="19:21" x14ac:dyDescent="0.2">
      <c r="S1314">
        <v>1313</v>
      </c>
      <c r="T1314" t="s">
        <v>4167</v>
      </c>
      <c r="U1314" s="9">
        <f t="shared" si="31"/>
        <v>26.94991789819376</v>
      </c>
    </row>
    <row r="1315" spans="19:21" x14ac:dyDescent="0.2">
      <c r="S1315">
        <v>1314</v>
      </c>
      <c r="T1315" t="s">
        <v>4168</v>
      </c>
      <c r="U1315" s="9">
        <f t="shared" si="31"/>
        <v>26.970443349753694</v>
      </c>
    </row>
    <row r="1316" spans="19:21" x14ac:dyDescent="0.2">
      <c r="S1316">
        <v>1315</v>
      </c>
      <c r="T1316" t="s">
        <v>4169</v>
      </c>
      <c r="U1316" s="9">
        <f t="shared" si="31"/>
        <v>26.990968801313631</v>
      </c>
    </row>
    <row r="1317" spans="19:21" x14ac:dyDescent="0.2">
      <c r="S1317">
        <v>1316</v>
      </c>
      <c r="T1317" t="s">
        <v>4170</v>
      </c>
      <c r="U1317" s="9">
        <f t="shared" si="31"/>
        <v>27.011494252873565</v>
      </c>
    </row>
    <row r="1318" spans="19:21" x14ac:dyDescent="0.2">
      <c r="S1318">
        <v>1317</v>
      </c>
      <c r="T1318" t="s">
        <v>4171</v>
      </c>
      <c r="U1318" s="9">
        <f t="shared" si="31"/>
        <v>27.032019704433495</v>
      </c>
    </row>
    <row r="1319" spans="19:21" x14ac:dyDescent="0.2">
      <c r="S1319">
        <v>1318</v>
      </c>
      <c r="T1319" t="s">
        <v>4172</v>
      </c>
      <c r="U1319" s="9">
        <f t="shared" si="31"/>
        <v>27.052545155993428</v>
      </c>
    </row>
    <row r="1320" spans="19:21" x14ac:dyDescent="0.2">
      <c r="S1320">
        <v>1319</v>
      </c>
      <c r="T1320" t="s">
        <v>4173</v>
      </c>
      <c r="U1320" s="9">
        <f t="shared" si="31"/>
        <v>27.073070607553369</v>
      </c>
    </row>
    <row r="1321" spans="19:21" x14ac:dyDescent="0.2">
      <c r="S1321">
        <v>1320</v>
      </c>
      <c r="T1321" t="s">
        <v>4174</v>
      </c>
      <c r="U1321" s="9">
        <f t="shared" si="31"/>
        <v>27.093596059113302</v>
      </c>
    </row>
    <row r="1322" spans="19:21" x14ac:dyDescent="0.2">
      <c r="S1322">
        <v>1321</v>
      </c>
      <c r="T1322" t="s">
        <v>4175</v>
      </c>
      <c r="U1322" s="9">
        <f t="shared" si="31"/>
        <v>27.114121510673233</v>
      </c>
    </row>
    <row r="1323" spans="19:21" x14ac:dyDescent="0.2">
      <c r="S1323">
        <v>1322</v>
      </c>
      <c r="T1323" t="s">
        <v>4176</v>
      </c>
      <c r="U1323" s="9">
        <f t="shared" si="31"/>
        <v>27.134646962233166</v>
      </c>
    </row>
    <row r="1324" spans="19:21" x14ac:dyDescent="0.2">
      <c r="S1324">
        <v>1323</v>
      </c>
      <c r="T1324" t="s">
        <v>4177</v>
      </c>
      <c r="U1324" s="9">
        <f t="shared" si="31"/>
        <v>27.155172413793103</v>
      </c>
    </row>
    <row r="1325" spans="19:21" x14ac:dyDescent="0.2">
      <c r="S1325">
        <v>1324</v>
      </c>
      <c r="T1325" t="s">
        <v>4178</v>
      </c>
      <c r="U1325" s="9">
        <f t="shared" si="31"/>
        <v>27.175697865353037</v>
      </c>
    </row>
    <row r="1326" spans="19:21" x14ac:dyDescent="0.2">
      <c r="S1326">
        <v>1325</v>
      </c>
      <c r="T1326" t="s">
        <v>4179</v>
      </c>
      <c r="U1326" s="9">
        <f t="shared" si="31"/>
        <v>27.19622331691297</v>
      </c>
    </row>
    <row r="1327" spans="19:21" x14ac:dyDescent="0.2">
      <c r="S1327">
        <v>1326</v>
      </c>
      <c r="T1327" t="s">
        <v>4180</v>
      </c>
      <c r="U1327" s="9">
        <f t="shared" si="31"/>
        <v>27.216748768472904</v>
      </c>
    </row>
    <row r="1328" spans="19:21" x14ac:dyDescent="0.2">
      <c r="S1328">
        <v>1327</v>
      </c>
      <c r="T1328" t="s">
        <v>4181</v>
      </c>
      <c r="U1328" s="9">
        <f t="shared" si="31"/>
        <v>27.237274220032841</v>
      </c>
    </row>
    <row r="1329" spans="19:21" x14ac:dyDescent="0.2">
      <c r="S1329">
        <v>1328</v>
      </c>
      <c r="T1329" t="s">
        <v>4182</v>
      </c>
      <c r="U1329" s="9">
        <f t="shared" si="31"/>
        <v>27.257799671592775</v>
      </c>
    </row>
    <row r="1330" spans="19:21" x14ac:dyDescent="0.2">
      <c r="S1330">
        <v>1329</v>
      </c>
      <c r="T1330" t="s">
        <v>4183</v>
      </c>
      <c r="U1330" s="9">
        <f t="shared" si="31"/>
        <v>27.278325123152708</v>
      </c>
    </row>
    <row r="1331" spans="19:21" x14ac:dyDescent="0.2">
      <c r="S1331">
        <v>1330</v>
      </c>
      <c r="T1331" t="s">
        <v>4184</v>
      </c>
      <c r="U1331" s="9">
        <f t="shared" si="31"/>
        <v>27.298850574712645</v>
      </c>
    </row>
    <row r="1332" spans="19:21" x14ac:dyDescent="0.2">
      <c r="S1332">
        <v>1331</v>
      </c>
      <c r="T1332" t="s">
        <v>4185</v>
      </c>
      <c r="U1332" s="9">
        <f t="shared" si="31"/>
        <v>27.319376026272579</v>
      </c>
    </row>
    <row r="1333" spans="19:21" x14ac:dyDescent="0.2">
      <c r="S1333">
        <v>1332</v>
      </c>
      <c r="T1333" t="s">
        <v>4186</v>
      </c>
      <c r="U1333" s="9">
        <f t="shared" si="31"/>
        <v>27.339901477832512</v>
      </c>
    </row>
    <row r="1334" spans="19:21" x14ac:dyDescent="0.2">
      <c r="S1334">
        <v>1333</v>
      </c>
      <c r="T1334" t="s">
        <v>4187</v>
      </c>
      <c r="U1334" s="9">
        <f t="shared" si="31"/>
        <v>27.360426929392446</v>
      </c>
    </row>
    <row r="1335" spans="19:21" x14ac:dyDescent="0.2">
      <c r="S1335">
        <v>1334</v>
      </c>
      <c r="T1335" t="s">
        <v>4188</v>
      </c>
      <c r="U1335" s="9">
        <f t="shared" si="31"/>
        <v>27.380952380952383</v>
      </c>
    </row>
    <row r="1336" spans="19:21" x14ac:dyDescent="0.2">
      <c r="S1336">
        <v>1335</v>
      </c>
      <c r="T1336" t="s">
        <v>4189</v>
      </c>
      <c r="U1336" s="9">
        <f t="shared" si="31"/>
        <v>27.401477832512317</v>
      </c>
    </row>
    <row r="1337" spans="19:21" x14ac:dyDescent="0.2">
      <c r="S1337">
        <v>1336</v>
      </c>
      <c r="T1337" t="s">
        <v>4190</v>
      </c>
      <c r="U1337" s="9">
        <f t="shared" si="31"/>
        <v>27.42200328407225</v>
      </c>
    </row>
    <row r="1338" spans="19:21" x14ac:dyDescent="0.2">
      <c r="S1338">
        <v>1337</v>
      </c>
      <c r="T1338" t="s">
        <v>4191</v>
      </c>
      <c r="U1338" s="9">
        <f t="shared" si="31"/>
        <v>27.442528735632184</v>
      </c>
    </row>
    <row r="1339" spans="19:21" x14ac:dyDescent="0.2">
      <c r="S1339">
        <v>1338</v>
      </c>
      <c r="T1339" t="s">
        <v>4192</v>
      </c>
      <c r="U1339" s="9">
        <f t="shared" si="31"/>
        <v>27.463054187192121</v>
      </c>
    </row>
    <row r="1340" spans="19:21" x14ac:dyDescent="0.2">
      <c r="S1340">
        <v>1339</v>
      </c>
      <c r="T1340" t="s">
        <v>4193</v>
      </c>
      <c r="U1340" s="9">
        <f t="shared" si="31"/>
        <v>27.483579638752055</v>
      </c>
    </row>
    <row r="1341" spans="19:21" x14ac:dyDescent="0.2">
      <c r="S1341">
        <v>1340</v>
      </c>
      <c r="T1341" t="s">
        <v>4194</v>
      </c>
      <c r="U1341" s="9">
        <f t="shared" si="31"/>
        <v>27.504105090311988</v>
      </c>
    </row>
    <row r="1342" spans="19:21" x14ac:dyDescent="0.2">
      <c r="S1342">
        <v>1341</v>
      </c>
      <c r="T1342" t="s">
        <v>4195</v>
      </c>
      <c r="U1342" s="9">
        <f t="shared" si="31"/>
        <v>27.524630541871918</v>
      </c>
    </row>
    <row r="1343" spans="19:21" x14ac:dyDescent="0.2">
      <c r="S1343">
        <v>1342</v>
      </c>
      <c r="T1343" t="s">
        <v>4196</v>
      </c>
      <c r="U1343" s="9">
        <f t="shared" si="31"/>
        <v>27.545155993431859</v>
      </c>
    </row>
    <row r="1344" spans="19:21" x14ac:dyDescent="0.2">
      <c r="S1344">
        <v>1343</v>
      </c>
      <c r="T1344" t="s">
        <v>4197</v>
      </c>
      <c r="U1344" s="9">
        <f t="shared" si="31"/>
        <v>27.565681444991792</v>
      </c>
    </row>
    <row r="1345" spans="19:21" x14ac:dyDescent="0.2">
      <c r="S1345">
        <v>1344</v>
      </c>
      <c r="T1345" t="s">
        <v>4198</v>
      </c>
      <c r="U1345" s="9">
        <f t="shared" si="31"/>
        <v>27.586206896551722</v>
      </c>
    </row>
    <row r="1346" spans="19:21" x14ac:dyDescent="0.2">
      <c r="S1346">
        <v>1345</v>
      </c>
      <c r="T1346" t="s">
        <v>4199</v>
      </c>
      <c r="U1346" s="9">
        <f t="shared" si="31"/>
        <v>27.606732348111656</v>
      </c>
    </row>
    <row r="1347" spans="19:21" x14ac:dyDescent="0.2">
      <c r="S1347">
        <v>1346</v>
      </c>
      <c r="T1347" t="s">
        <v>4200</v>
      </c>
      <c r="U1347" s="9">
        <f t="shared" ref="U1347:U1410" si="32">(S1347/4872)*100</f>
        <v>27.627257799671597</v>
      </c>
    </row>
    <row r="1348" spans="19:21" x14ac:dyDescent="0.2">
      <c r="S1348">
        <v>1347</v>
      </c>
      <c r="T1348" t="s">
        <v>4201</v>
      </c>
      <c r="U1348" s="9">
        <f t="shared" si="32"/>
        <v>27.647783251231527</v>
      </c>
    </row>
    <row r="1349" spans="19:21" x14ac:dyDescent="0.2">
      <c r="S1349">
        <v>1348</v>
      </c>
      <c r="T1349" t="s">
        <v>4202</v>
      </c>
      <c r="U1349" s="9">
        <f t="shared" si="32"/>
        <v>27.66830870279146</v>
      </c>
    </row>
    <row r="1350" spans="19:21" x14ac:dyDescent="0.2">
      <c r="S1350">
        <v>1349</v>
      </c>
      <c r="T1350" t="s">
        <v>4203</v>
      </c>
      <c r="U1350" s="9">
        <f t="shared" si="32"/>
        <v>27.688834154351394</v>
      </c>
    </row>
    <row r="1351" spans="19:21" x14ac:dyDescent="0.2">
      <c r="S1351">
        <v>1350</v>
      </c>
      <c r="T1351" t="s">
        <v>4204</v>
      </c>
      <c r="U1351" s="9">
        <f t="shared" si="32"/>
        <v>27.709359605911331</v>
      </c>
    </row>
    <row r="1352" spans="19:21" x14ac:dyDescent="0.2">
      <c r="S1352">
        <v>1351</v>
      </c>
      <c r="T1352" t="s">
        <v>4205</v>
      </c>
      <c r="U1352" s="9">
        <f t="shared" si="32"/>
        <v>27.729885057471265</v>
      </c>
    </row>
    <row r="1353" spans="19:21" x14ac:dyDescent="0.2">
      <c r="S1353">
        <v>1352</v>
      </c>
      <c r="T1353" t="s">
        <v>4206</v>
      </c>
      <c r="U1353" s="9">
        <f t="shared" si="32"/>
        <v>27.750410509031198</v>
      </c>
    </row>
    <row r="1354" spans="19:21" x14ac:dyDescent="0.2">
      <c r="S1354">
        <v>1353</v>
      </c>
      <c r="T1354" t="s">
        <v>4207</v>
      </c>
      <c r="U1354" s="9">
        <f t="shared" si="32"/>
        <v>27.770935960591132</v>
      </c>
    </row>
    <row r="1355" spans="19:21" x14ac:dyDescent="0.2">
      <c r="S1355">
        <v>1354</v>
      </c>
      <c r="T1355" t="s">
        <v>4208</v>
      </c>
      <c r="U1355" s="9">
        <f t="shared" si="32"/>
        <v>27.791461412151069</v>
      </c>
    </row>
    <row r="1356" spans="19:21" x14ac:dyDescent="0.2">
      <c r="S1356">
        <v>1355</v>
      </c>
      <c r="T1356" t="s">
        <v>4209</v>
      </c>
      <c r="U1356" s="9">
        <f t="shared" si="32"/>
        <v>27.811986863711002</v>
      </c>
    </row>
    <row r="1357" spans="19:21" x14ac:dyDescent="0.2">
      <c r="S1357">
        <v>1356</v>
      </c>
      <c r="T1357" t="s">
        <v>4210</v>
      </c>
      <c r="U1357" s="9">
        <f t="shared" si="32"/>
        <v>27.832512315270936</v>
      </c>
    </row>
    <row r="1358" spans="19:21" x14ac:dyDescent="0.2">
      <c r="S1358">
        <v>1357</v>
      </c>
      <c r="T1358" t="s">
        <v>4211</v>
      </c>
      <c r="U1358" s="9">
        <f t="shared" si="32"/>
        <v>27.85303776683087</v>
      </c>
    </row>
    <row r="1359" spans="19:21" x14ac:dyDescent="0.2">
      <c r="S1359">
        <v>1358</v>
      </c>
      <c r="T1359" t="s">
        <v>4212</v>
      </c>
      <c r="U1359" s="9">
        <f t="shared" si="32"/>
        <v>27.873563218390807</v>
      </c>
    </row>
    <row r="1360" spans="19:21" x14ac:dyDescent="0.2">
      <c r="S1360">
        <v>1359</v>
      </c>
      <c r="T1360" t="s">
        <v>4213</v>
      </c>
      <c r="U1360" s="9">
        <f t="shared" si="32"/>
        <v>27.89408866995074</v>
      </c>
    </row>
    <row r="1361" spans="19:21" x14ac:dyDescent="0.2">
      <c r="S1361">
        <v>1360</v>
      </c>
      <c r="T1361" t="s">
        <v>4214</v>
      </c>
      <c r="U1361" s="9">
        <f t="shared" si="32"/>
        <v>27.914614121510674</v>
      </c>
    </row>
    <row r="1362" spans="19:21" x14ac:dyDescent="0.2">
      <c r="S1362">
        <v>1361</v>
      </c>
      <c r="T1362" t="s">
        <v>4215</v>
      </c>
      <c r="U1362" s="9">
        <f t="shared" si="32"/>
        <v>27.935139573070604</v>
      </c>
    </row>
    <row r="1363" spans="19:21" x14ac:dyDescent="0.2">
      <c r="S1363">
        <v>1362</v>
      </c>
      <c r="T1363" t="s">
        <v>4216</v>
      </c>
      <c r="U1363" s="9">
        <f t="shared" si="32"/>
        <v>27.955665024630544</v>
      </c>
    </row>
    <row r="1364" spans="19:21" x14ac:dyDescent="0.2">
      <c r="S1364">
        <v>1363</v>
      </c>
      <c r="T1364" t="s">
        <v>4217</v>
      </c>
      <c r="U1364" s="9">
        <f t="shared" si="32"/>
        <v>27.976190476190478</v>
      </c>
    </row>
    <row r="1365" spans="19:21" x14ac:dyDescent="0.2">
      <c r="S1365">
        <v>1364</v>
      </c>
      <c r="T1365" t="s">
        <v>4218</v>
      </c>
      <c r="U1365" s="9">
        <f t="shared" si="32"/>
        <v>27.996715927750408</v>
      </c>
    </row>
    <row r="1366" spans="19:21" x14ac:dyDescent="0.2">
      <c r="S1366">
        <v>1365</v>
      </c>
      <c r="T1366" t="s">
        <v>4219</v>
      </c>
      <c r="U1366" s="9">
        <f t="shared" si="32"/>
        <v>28.017241379310342</v>
      </c>
    </row>
    <row r="1367" spans="19:21" x14ac:dyDescent="0.2">
      <c r="S1367">
        <v>1366</v>
      </c>
      <c r="T1367" t="s">
        <v>4220</v>
      </c>
      <c r="U1367" s="9">
        <f t="shared" si="32"/>
        <v>28.037766830870282</v>
      </c>
    </row>
    <row r="1368" spans="19:21" x14ac:dyDescent="0.2">
      <c r="S1368">
        <v>1367</v>
      </c>
      <c r="T1368" t="s">
        <v>4221</v>
      </c>
      <c r="U1368" s="9">
        <f t="shared" si="32"/>
        <v>28.058292282430212</v>
      </c>
    </row>
    <row r="1369" spans="19:21" x14ac:dyDescent="0.2">
      <c r="S1369">
        <v>1368</v>
      </c>
      <c r="T1369" t="s">
        <v>4222</v>
      </c>
      <c r="U1369" s="9">
        <f t="shared" si="32"/>
        <v>28.078817733990146</v>
      </c>
    </row>
    <row r="1370" spans="19:21" x14ac:dyDescent="0.2">
      <c r="S1370">
        <v>1369</v>
      </c>
      <c r="T1370" t="s">
        <v>4223</v>
      </c>
      <c r="U1370" s="9">
        <f t="shared" si="32"/>
        <v>28.099343185550079</v>
      </c>
    </row>
    <row r="1371" spans="19:21" x14ac:dyDescent="0.2">
      <c r="S1371">
        <v>1370</v>
      </c>
      <c r="T1371" t="s">
        <v>4224</v>
      </c>
      <c r="U1371" s="9">
        <f t="shared" si="32"/>
        <v>28.119868637110017</v>
      </c>
    </row>
    <row r="1372" spans="19:21" x14ac:dyDescent="0.2">
      <c r="S1372">
        <v>1371</v>
      </c>
      <c r="T1372" t="s">
        <v>4225</v>
      </c>
      <c r="U1372" s="9">
        <f t="shared" si="32"/>
        <v>28.14039408866995</v>
      </c>
    </row>
    <row r="1373" spans="19:21" x14ac:dyDescent="0.2">
      <c r="S1373">
        <v>1372</v>
      </c>
      <c r="T1373" t="s">
        <v>4226</v>
      </c>
      <c r="U1373" s="9">
        <f t="shared" si="32"/>
        <v>28.160919540229884</v>
      </c>
    </row>
    <row r="1374" spans="19:21" x14ac:dyDescent="0.2">
      <c r="S1374">
        <v>1373</v>
      </c>
      <c r="T1374" t="s">
        <v>4227</v>
      </c>
      <c r="U1374" s="9">
        <f t="shared" si="32"/>
        <v>28.181444991789817</v>
      </c>
    </row>
    <row r="1375" spans="19:21" x14ac:dyDescent="0.2">
      <c r="S1375">
        <v>1374</v>
      </c>
      <c r="T1375" t="s">
        <v>4228</v>
      </c>
      <c r="U1375" s="9">
        <f t="shared" si="32"/>
        <v>28.201970443349754</v>
      </c>
    </row>
    <row r="1376" spans="19:21" x14ac:dyDescent="0.2">
      <c r="S1376">
        <v>1375</v>
      </c>
      <c r="T1376" t="s">
        <v>4229</v>
      </c>
      <c r="U1376" s="9">
        <f t="shared" si="32"/>
        <v>28.222495894909688</v>
      </c>
    </row>
    <row r="1377" spans="19:21" x14ac:dyDescent="0.2">
      <c r="S1377">
        <v>1376</v>
      </c>
      <c r="T1377" t="s">
        <v>4230</v>
      </c>
      <c r="U1377" s="9">
        <f t="shared" si="32"/>
        <v>28.243021346469622</v>
      </c>
    </row>
    <row r="1378" spans="19:21" x14ac:dyDescent="0.2">
      <c r="S1378">
        <v>1377</v>
      </c>
      <c r="T1378" t="s">
        <v>4231</v>
      </c>
      <c r="U1378" s="9">
        <f t="shared" si="32"/>
        <v>28.263546798029555</v>
      </c>
    </row>
    <row r="1379" spans="19:21" x14ac:dyDescent="0.2">
      <c r="S1379">
        <v>1378</v>
      </c>
      <c r="T1379" t="s">
        <v>4232</v>
      </c>
      <c r="U1379" s="9">
        <f t="shared" si="32"/>
        <v>28.284072249589492</v>
      </c>
    </row>
    <row r="1380" spans="19:21" x14ac:dyDescent="0.2">
      <c r="S1380">
        <v>1379</v>
      </c>
      <c r="T1380" t="s">
        <v>4233</v>
      </c>
      <c r="U1380" s="9">
        <f t="shared" si="32"/>
        <v>28.304597701149426</v>
      </c>
    </row>
    <row r="1381" spans="19:21" x14ac:dyDescent="0.2">
      <c r="S1381">
        <v>1380</v>
      </c>
      <c r="T1381" t="s">
        <v>4234</v>
      </c>
      <c r="U1381" s="9">
        <f t="shared" si="32"/>
        <v>28.325123152709359</v>
      </c>
    </row>
    <row r="1382" spans="19:21" x14ac:dyDescent="0.2">
      <c r="S1382">
        <v>1381</v>
      </c>
      <c r="T1382" t="s">
        <v>4235</v>
      </c>
      <c r="U1382" s="9">
        <f t="shared" si="32"/>
        <v>28.345648604269293</v>
      </c>
    </row>
    <row r="1383" spans="19:21" x14ac:dyDescent="0.2">
      <c r="S1383">
        <v>1382</v>
      </c>
      <c r="T1383" t="s">
        <v>4236</v>
      </c>
      <c r="U1383" s="9">
        <f t="shared" si="32"/>
        <v>28.36617405582923</v>
      </c>
    </row>
    <row r="1384" spans="19:21" x14ac:dyDescent="0.2">
      <c r="S1384">
        <v>1383</v>
      </c>
      <c r="T1384" t="s">
        <v>4237</v>
      </c>
      <c r="U1384" s="9">
        <f t="shared" si="32"/>
        <v>28.386699507389164</v>
      </c>
    </row>
    <row r="1385" spans="19:21" x14ac:dyDescent="0.2">
      <c r="S1385">
        <v>1384</v>
      </c>
      <c r="T1385" t="s">
        <v>4238</v>
      </c>
      <c r="U1385" s="9">
        <f t="shared" si="32"/>
        <v>28.407224958949094</v>
      </c>
    </row>
    <row r="1386" spans="19:21" x14ac:dyDescent="0.2">
      <c r="S1386">
        <v>1385</v>
      </c>
      <c r="T1386" t="s">
        <v>4239</v>
      </c>
      <c r="U1386" s="9">
        <f t="shared" si="32"/>
        <v>28.427750410509034</v>
      </c>
    </row>
    <row r="1387" spans="19:21" x14ac:dyDescent="0.2">
      <c r="S1387">
        <v>1386</v>
      </c>
      <c r="T1387" t="s">
        <v>4240</v>
      </c>
      <c r="U1387" s="9">
        <f t="shared" si="32"/>
        <v>28.448275862068968</v>
      </c>
    </row>
    <row r="1388" spans="19:21" x14ac:dyDescent="0.2">
      <c r="S1388">
        <v>1387</v>
      </c>
      <c r="T1388" t="s">
        <v>4241</v>
      </c>
      <c r="U1388" s="9">
        <f t="shared" si="32"/>
        <v>28.468801313628902</v>
      </c>
    </row>
    <row r="1389" spans="19:21" x14ac:dyDescent="0.2">
      <c r="S1389">
        <v>1388</v>
      </c>
      <c r="T1389" t="s">
        <v>4242</v>
      </c>
      <c r="U1389" s="9">
        <f t="shared" si="32"/>
        <v>28.489326765188832</v>
      </c>
    </row>
    <row r="1390" spans="19:21" x14ac:dyDescent="0.2">
      <c r="S1390">
        <v>1389</v>
      </c>
      <c r="T1390" t="s">
        <v>4243</v>
      </c>
      <c r="U1390" s="9">
        <f t="shared" si="32"/>
        <v>28.509852216748772</v>
      </c>
    </row>
    <row r="1391" spans="19:21" x14ac:dyDescent="0.2">
      <c r="S1391">
        <v>1390</v>
      </c>
      <c r="T1391" t="s">
        <v>4244</v>
      </c>
      <c r="U1391" s="9">
        <f t="shared" si="32"/>
        <v>28.530377668308702</v>
      </c>
    </row>
    <row r="1392" spans="19:21" x14ac:dyDescent="0.2">
      <c r="S1392">
        <v>1391</v>
      </c>
      <c r="T1392" t="s">
        <v>4245</v>
      </c>
      <c r="U1392" s="9">
        <f t="shared" si="32"/>
        <v>28.550903119868636</v>
      </c>
    </row>
    <row r="1393" spans="19:21" x14ac:dyDescent="0.2">
      <c r="S1393">
        <v>1392</v>
      </c>
      <c r="T1393" t="s">
        <v>4246</v>
      </c>
      <c r="U1393" s="9">
        <f t="shared" si="32"/>
        <v>28.571428571428569</v>
      </c>
    </row>
    <row r="1394" spans="19:21" x14ac:dyDescent="0.2">
      <c r="S1394">
        <v>1393</v>
      </c>
      <c r="T1394" t="s">
        <v>4247</v>
      </c>
      <c r="U1394" s="9">
        <f t="shared" si="32"/>
        <v>28.59195402298851</v>
      </c>
    </row>
    <row r="1395" spans="19:21" x14ac:dyDescent="0.2">
      <c r="S1395">
        <v>1394</v>
      </c>
      <c r="T1395" t="s">
        <v>4248</v>
      </c>
      <c r="U1395" s="9">
        <f t="shared" si="32"/>
        <v>28.61247947454844</v>
      </c>
    </row>
    <row r="1396" spans="19:21" x14ac:dyDescent="0.2">
      <c r="S1396">
        <v>1395</v>
      </c>
      <c r="T1396" t="s">
        <v>4249</v>
      </c>
      <c r="U1396" s="9">
        <f t="shared" si="32"/>
        <v>28.633004926108374</v>
      </c>
    </row>
    <row r="1397" spans="19:21" x14ac:dyDescent="0.2">
      <c r="S1397">
        <v>1396</v>
      </c>
      <c r="T1397" t="s">
        <v>4250</v>
      </c>
      <c r="U1397" s="9">
        <f t="shared" si="32"/>
        <v>28.653530377668307</v>
      </c>
    </row>
    <row r="1398" spans="19:21" x14ac:dyDescent="0.2">
      <c r="S1398">
        <v>1397</v>
      </c>
      <c r="T1398" t="s">
        <v>4251</v>
      </c>
      <c r="U1398" s="9">
        <f t="shared" si="32"/>
        <v>28.674055829228244</v>
      </c>
    </row>
    <row r="1399" spans="19:21" x14ac:dyDescent="0.2">
      <c r="S1399">
        <v>1398</v>
      </c>
      <c r="T1399" t="s">
        <v>4252</v>
      </c>
      <c r="U1399" s="9">
        <f t="shared" si="32"/>
        <v>28.694581280788178</v>
      </c>
    </row>
    <row r="1400" spans="19:21" x14ac:dyDescent="0.2">
      <c r="S1400">
        <v>1399</v>
      </c>
      <c r="T1400" t="s">
        <v>4253</v>
      </c>
      <c r="U1400" s="9">
        <f t="shared" si="32"/>
        <v>28.715106732348112</v>
      </c>
    </row>
    <row r="1401" spans="19:21" x14ac:dyDescent="0.2">
      <c r="S1401">
        <v>1400</v>
      </c>
      <c r="T1401" t="s">
        <v>4254</v>
      </c>
      <c r="U1401" s="9">
        <f t="shared" si="32"/>
        <v>28.735632183908045</v>
      </c>
    </row>
    <row r="1402" spans="19:21" x14ac:dyDescent="0.2">
      <c r="S1402">
        <v>1401</v>
      </c>
      <c r="T1402" t="s">
        <v>4255</v>
      </c>
      <c r="U1402" s="9">
        <f t="shared" si="32"/>
        <v>28.756157635467982</v>
      </c>
    </row>
    <row r="1403" spans="19:21" x14ac:dyDescent="0.2">
      <c r="S1403">
        <v>1402</v>
      </c>
      <c r="T1403" t="s">
        <v>4256</v>
      </c>
      <c r="U1403" s="9">
        <f t="shared" si="32"/>
        <v>28.776683087027916</v>
      </c>
    </row>
    <row r="1404" spans="19:21" x14ac:dyDescent="0.2">
      <c r="S1404">
        <v>1403</v>
      </c>
      <c r="T1404" t="s">
        <v>4257</v>
      </c>
      <c r="U1404" s="9">
        <f t="shared" si="32"/>
        <v>28.797208538587849</v>
      </c>
    </row>
    <row r="1405" spans="19:21" x14ac:dyDescent="0.2">
      <c r="S1405">
        <v>1404</v>
      </c>
      <c r="T1405" t="s">
        <v>4258</v>
      </c>
      <c r="U1405" s="9">
        <f t="shared" si="32"/>
        <v>28.817733990147783</v>
      </c>
    </row>
    <row r="1406" spans="19:21" x14ac:dyDescent="0.2">
      <c r="S1406">
        <v>1405</v>
      </c>
      <c r="T1406" t="s">
        <v>4259</v>
      </c>
      <c r="U1406" s="9">
        <f t="shared" si="32"/>
        <v>28.83825944170772</v>
      </c>
    </row>
    <row r="1407" spans="19:21" x14ac:dyDescent="0.2">
      <c r="S1407">
        <v>1406</v>
      </c>
      <c r="T1407" t="s">
        <v>4260</v>
      </c>
      <c r="U1407" s="9">
        <f t="shared" si="32"/>
        <v>28.858784893267654</v>
      </c>
    </row>
    <row r="1408" spans="19:21" x14ac:dyDescent="0.2">
      <c r="S1408">
        <v>1407</v>
      </c>
      <c r="T1408" t="s">
        <v>4261</v>
      </c>
      <c r="U1408" s="9">
        <f t="shared" si="32"/>
        <v>28.879310344827587</v>
      </c>
    </row>
    <row r="1409" spans="19:21" x14ac:dyDescent="0.2">
      <c r="S1409">
        <v>1408</v>
      </c>
      <c r="T1409" t="s">
        <v>4262</v>
      </c>
      <c r="U1409" s="9">
        <f t="shared" si="32"/>
        <v>28.899835796387517</v>
      </c>
    </row>
    <row r="1410" spans="19:21" x14ac:dyDescent="0.2">
      <c r="S1410">
        <v>1409</v>
      </c>
      <c r="T1410" t="s">
        <v>4263</v>
      </c>
      <c r="U1410" s="9">
        <f t="shared" si="32"/>
        <v>28.920361247947458</v>
      </c>
    </row>
    <row r="1411" spans="19:21" x14ac:dyDescent="0.2">
      <c r="S1411">
        <v>1410</v>
      </c>
      <c r="T1411" t="s">
        <v>4264</v>
      </c>
      <c r="U1411" s="9">
        <f t="shared" ref="U1411:U1474" si="33">(S1411/4872)*100</f>
        <v>28.940886699507391</v>
      </c>
    </row>
    <row r="1412" spans="19:21" x14ac:dyDescent="0.2">
      <c r="S1412">
        <v>1411</v>
      </c>
      <c r="T1412" t="s">
        <v>4265</v>
      </c>
      <c r="U1412" s="9">
        <f t="shared" si="33"/>
        <v>28.961412151067321</v>
      </c>
    </row>
    <row r="1413" spans="19:21" x14ac:dyDescent="0.2">
      <c r="S1413">
        <v>1412</v>
      </c>
      <c r="T1413" t="s">
        <v>4266</v>
      </c>
      <c r="U1413" s="9">
        <f t="shared" si="33"/>
        <v>28.981937602627255</v>
      </c>
    </row>
    <row r="1414" spans="19:21" x14ac:dyDescent="0.2">
      <c r="S1414">
        <v>1413</v>
      </c>
      <c r="T1414" t="s">
        <v>4267</v>
      </c>
      <c r="U1414" s="9">
        <f t="shared" si="33"/>
        <v>29.002463054187196</v>
      </c>
    </row>
    <row r="1415" spans="19:21" x14ac:dyDescent="0.2">
      <c r="S1415">
        <v>1414</v>
      </c>
      <c r="T1415" t="s">
        <v>4268</v>
      </c>
      <c r="U1415" s="9">
        <f t="shared" si="33"/>
        <v>29.022988505747126</v>
      </c>
    </row>
    <row r="1416" spans="19:21" x14ac:dyDescent="0.2">
      <c r="S1416">
        <v>1415</v>
      </c>
      <c r="T1416" t="s">
        <v>4269</v>
      </c>
      <c r="U1416" s="9">
        <f t="shared" si="33"/>
        <v>29.043513957307059</v>
      </c>
    </row>
    <row r="1417" spans="19:21" x14ac:dyDescent="0.2">
      <c r="S1417">
        <v>1416</v>
      </c>
      <c r="T1417" t="s">
        <v>4270</v>
      </c>
      <c r="U1417" s="9">
        <f t="shared" si="33"/>
        <v>29.064039408866993</v>
      </c>
    </row>
    <row r="1418" spans="19:21" x14ac:dyDescent="0.2">
      <c r="S1418">
        <v>1417</v>
      </c>
      <c r="T1418" t="s">
        <v>4271</v>
      </c>
      <c r="U1418" s="9">
        <f t="shared" si="33"/>
        <v>29.08456486042693</v>
      </c>
    </row>
    <row r="1419" spans="19:21" x14ac:dyDescent="0.2">
      <c r="S1419">
        <v>1418</v>
      </c>
      <c r="T1419" t="s">
        <v>4272</v>
      </c>
      <c r="U1419" s="9">
        <f t="shared" si="33"/>
        <v>29.105090311986864</v>
      </c>
    </row>
    <row r="1420" spans="19:21" x14ac:dyDescent="0.2">
      <c r="S1420">
        <v>1419</v>
      </c>
      <c r="T1420" t="s">
        <v>4273</v>
      </c>
      <c r="U1420" s="9">
        <f t="shared" si="33"/>
        <v>29.125615763546797</v>
      </c>
    </row>
    <row r="1421" spans="19:21" x14ac:dyDescent="0.2">
      <c r="S1421">
        <v>1420</v>
      </c>
      <c r="T1421" t="s">
        <v>4274</v>
      </c>
      <c r="U1421" s="9">
        <f t="shared" si="33"/>
        <v>29.146141215106731</v>
      </c>
    </row>
    <row r="1422" spans="19:21" x14ac:dyDescent="0.2">
      <c r="S1422">
        <v>1421</v>
      </c>
      <c r="T1422" t="s">
        <v>4275</v>
      </c>
      <c r="U1422" s="9">
        <f t="shared" si="33"/>
        <v>29.166666666666668</v>
      </c>
    </row>
    <row r="1423" spans="19:21" x14ac:dyDescent="0.2">
      <c r="S1423">
        <v>1422</v>
      </c>
      <c r="T1423" t="s">
        <v>4276</v>
      </c>
      <c r="U1423" s="9">
        <f t="shared" si="33"/>
        <v>29.187192118226601</v>
      </c>
    </row>
    <row r="1424" spans="19:21" x14ac:dyDescent="0.2">
      <c r="S1424">
        <v>1423</v>
      </c>
      <c r="T1424" t="s">
        <v>4277</v>
      </c>
      <c r="U1424" s="9">
        <f t="shared" si="33"/>
        <v>29.207717569786535</v>
      </c>
    </row>
    <row r="1425" spans="19:21" x14ac:dyDescent="0.2">
      <c r="S1425">
        <v>1424</v>
      </c>
      <c r="T1425" t="s">
        <v>4278</v>
      </c>
      <c r="U1425" s="9">
        <f t="shared" si="33"/>
        <v>29.228243021346469</v>
      </c>
    </row>
    <row r="1426" spans="19:21" x14ac:dyDescent="0.2">
      <c r="S1426">
        <v>1425</v>
      </c>
      <c r="T1426" t="s">
        <v>4279</v>
      </c>
      <c r="U1426" s="9">
        <f t="shared" si="33"/>
        <v>29.248768472906406</v>
      </c>
    </row>
    <row r="1427" spans="19:21" x14ac:dyDescent="0.2">
      <c r="S1427">
        <v>1426</v>
      </c>
      <c r="T1427" t="s">
        <v>4280</v>
      </c>
      <c r="U1427" s="9">
        <f t="shared" si="33"/>
        <v>29.269293924466339</v>
      </c>
    </row>
    <row r="1428" spans="19:21" x14ac:dyDescent="0.2">
      <c r="S1428">
        <v>1427</v>
      </c>
      <c r="T1428" t="s">
        <v>4281</v>
      </c>
      <c r="U1428" s="9">
        <f t="shared" si="33"/>
        <v>29.289819376026273</v>
      </c>
    </row>
    <row r="1429" spans="19:21" x14ac:dyDescent="0.2">
      <c r="S1429">
        <v>1428</v>
      </c>
      <c r="T1429" t="s">
        <v>4282</v>
      </c>
      <c r="U1429" s="9">
        <f t="shared" si="33"/>
        <v>29.310344827586203</v>
      </c>
    </row>
    <row r="1430" spans="19:21" x14ac:dyDescent="0.2">
      <c r="S1430">
        <v>1429</v>
      </c>
      <c r="T1430" t="s">
        <v>4283</v>
      </c>
      <c r="U1430" s="9">
        <f t="shared" si="33"/>
        <v>29.330870279146144</v>
      </c>
    </row>
    <row r="1431" spans="19:21" x14ac:dyDescent="0.2">
      <c r="S1431">
        <v>1430</v>
      </c>
      <c r="T1431" t="s">
        <v>4284</v>
      </c>
      <c r="U1431" s="9">
        <f t="shared" si="33"/>
        <v>29.351395730706077</v>
      </c>
    </row>
    <row r="1432" spans="19:21" x14ac:dyDescent="0.2">
      <c r="S1432">
        <v>1431</v>
      </c>
      <c r="T1432" t="s">
        <v>4285</v>
      </c>
      <c r="U1432" s="9">
        <f t="shared" si="33"/>
        <v>29.371921182266007</v>
      </c>
    </row>
    <row r="1433" spans="19:21" x14ac:dyDescent="0.2">
      <c r="S1433">
        <v>1432</v>
      </c>
      <c r="T1433" t="s">
        <v>4286</v>
      </c>
      <c r="U1433" s="9">
        <f t="shared" si="33"/>
        <v>29.392446633825941</v>
      </c>
    </row>
    <row r="1434" spans="19:21" x14ac:dyDescent="0.2">
      <c r="S1434">
        <v>1433</v>
      </c>
      <c r="T1434" t="s">
        <v>4287</v>
      </c>
      <c r="U1434" s="9">
        <f t="shared" si="33"/>
        <v>29.412972085385881</v>
      </c>
    </row>
    <row r="1435" spans="19:21" x14ac:dyDescent="0.2">
      <c r="S1435">
        <v>1434</v>
      </c>
      <c r="T1435" t="s">
        <v>4288</v>
      </c>
      <c r="U1435" s="9">
        <f t="shared" si="33"/>
        <v>29.433497536945811</v>
      </c>
    </row>
    <row r="1436" spans="19:21" x14ac:dyDescent="0.2">
      <c r="S1436">
        <v>1435</v>
      </c>
      <c r="T1436" t="s">
        <v>4289</v>
      </c>
      <c r="U1436" s="9">
        <f t="shared" si="33"/>
        <v>29.454022988505745</v>
      </c>
    </row>
    <row r="1437" spans="19:21" x14ac:dyDescent="0.2">
      <c r="S1437">
        <v>1436</v>
      </c>
      <c r="T1437" t="s">
        <v>4290</v>
      </c>
      <c r="U1437" s="9">
        <f t="shared" si="33"/>
        <v>29.474548440065679</v>
      </c>
    </row>
    <row r="1438" spans="19:21" x14ac:dyDescent="0.2">
      <c r="S1438">
        <v>1437</v>
      </c>
      <c r="T1438" t="s">
        <v>4291</v>
      </c>
      <c r="U1438" s="9">
        <f t="shared" si="33"/>
        <v>29.495073891625616</v>
      </c>
    </row>
    <row r="1439" spans="19:21" x14ac:dyDescent="0.2">
      <c r="S1439">
        <v>1438</v>
      </c>
      <c r="T1439" t="s">
        <v>4292</v>
      </c>
      <c r="U1439" s="9">
        <f t="shared" si="33"/>
        <v>29.515599343185549</v>
      </c>
    </row>
    <row r="1440" spans="19:21" x14ac:dyDescent="0.2">
      <c r="S1440">
        <v>1439</v>
      </c>
      <c r="T1440" t="s">
        <v>4293</v>
      </c>
      <c r="U1440" s="9">
        <f t="shared" si="33"/>
        <v>29.536124794745483</v>
      </c>
    </row>
    <row r="1441" spans="19:21" x14ac:dyDescent="0.2">
      <c r="S1441">
        <v>1440</v>
      </c>
      <c r="T1441" t="s">
        <v>4294</v>
      </c>
      <c r="U1441" s="9">
        <f t="shared" si="33"/>
        <v>29.55665024630542</v>
      </c>
    </row>
    <row r="1442" spans="19:21" x14ac:dyDescent="0.2">
      <c r="S1442">
        <v>1441</v>
      </c>
      <c r="T1442" t="s">
        <v>4295</v>
      </c>
      <c r="U1442" s="9">
        <f t="shared" si="33"/>
        <v>29.577175697865353</v>
      </c>
    </row>
    <row r="1443" spans="19:21" x14ac:dyDescent="0.2">
      <c r="S1443">
        <v>1442</v>
      </c>
      <c r="T1443" t="s">
        <v>4296</v>
      </c>
      <c r="U1443" s="9">
        <f t="shared" si="33"/>
        <v>29.597701149425287</v>
      </c>
    </row>
    <row r="1444" spans="19:21" x14ac:dyDescent="0.2">
      <c r="S1444">
        <v>1443</v>
      </c>
      <c r="T1444" t="s">
        <v>4297</v>
      </c>
      <c r="U1444" s="9">
        <f t="shared" si="33"/>
        <v>29.618226600985221</v>
      </c>
    </row>
    <row r="1445" spans="19:21" x14ac:dyDescent="0.2">
      <c r="S1445">
        <v>1444</v>
      </c>
      <c r="T1445" t="s">
        <v>4298</v>
      </c>
      <c r="U1445" s="9">
        <f t="shared" si="33"/>
        <v>29.638752052545158</v>
      </c>
    </row>
    <row r="1446" spans="19:21" x14ac:dyDescent="0.2">
      <c r="S1446">
        <v>1445</v>
      </c>
      <c r="T1446" t="s">
        <v>4299</v>
      </c>
      <c r="U1446" s="9">
        <f t="shared" si="33"/>
        <v>29.659277504105091</v>
      </c>
    </row>
    <row r="1447" spans="19:21" x14ac:dyDescent="0.2">
      <c r="S1447">
        <v>1446</v>
      </c>
      <c r="T1447" t="s">
        <v>4300</v>
      </c>
      <c r="U1447" s="9">
        <f t="shared" si="33"/>
        <v>29.679802955665025</v>
      </c>
    </row>
    <row r="1448" spans="19:21" x14ac:dyDescent="0.2">
      <c r="S1448">
        <v>1447</v>
      </c>
      <c r="T1448" t="s">
        <v>4301</v>
      </c>
      <c r="U1448" s="9">
        <f t="shared" si="33"/>
        <v>29.700328407224958</v>
      </c>
    </row>
    <row r="1449" spans="19:21" x14ac:dyDescent="0.2">
      <c r="S1449">
        <v>1448</v>
      </c>
      <c r="T1449" t="s">
        <v>3588</v>
      </c>
      <c r="U1449" s="9">
        <f t="shared" si="33"/>
        <v>29.720853858784896</v>
      </c>
    </row>
    <row r="1450" spans="19:21" x14ac:dyDescent="0.2">
      <c r="S1450">
        <v>1449</v>
      </c>
      <c r="T1450" t="s">
        <v>3589</v>
      </c>
      <c r="U1450" s="9">
        <f t="shared" si="33"/>
        <v>29.741379310344829</v>
      </c>
    </row>
    <row r="1451" spans="19:21" x14ac:dyDescent="0.2">
      <c r="S1451">
        <v>1450</v>
      </c>
      <c r="T1451" t="s">
        <v>3590</v>
      </c>
      <c r="U1451" s="9">
        <f t="shared" si="33"/>
        <v>29.761904761904763</v>
      </c>
    </row>
    <row r="1452" spans="19:21" x14ac:dyDescent="0.2">
      <c r="S1452">
        <v>1451</v>
      </c>
      <c r="T1452" t="s">
        <v>3591</v>
      </c>
      <c r="U1452" s="9">
        <f t="shared" si="33"/>
        <v>29.782430213464693</v>
      </c>
    </row>
    <row r="1453" spans="19:21" x14ac:dyDescent="0.2">
      <c r="S1453">
        <v>1452</v>
      </c>
      <c r="T1453" t="s">
        <v>3592</v>
      </c>
      <c r="U1453" s="9">
        <f t="shared" si="33"/>
        <v>29.802955665024633</v>
      </c>
    </row>
    <row r="1454" spans="19:21" x14ac:dyDescent="0.2">
      <c r="S1454">
        <v>1453</v>
      </c>
      <c r="T1454" t="s">
        <v>3593</v>
      </c>
      <c r="U1454" s="9">
        <f t="shared" si="33"/>
        <v>29.823481116584567</v>
      </c>
    </row>
    <row r="1455" spans="19:21" x14ac:dyDescent="0.2">
      <c r="S1455">
        <v>1454</v>
      </c>
      <c r="T1455" t="s">
        <v>3594</v>
      </c>
      <c r="U1455" s="9">
        <f t="shared" si="33"/>
        <v>29.844006568144501</v>
      </c>
    </row>
    <row r="1456" spans="19:21" x14ac:dyDescent="0.2">
      <c r="S1456">
        <v>1455</v>
      </c>
      <c r="T1456" t="s">
        <v>3595</v>
      </c>
      <c r="U1456" s="9">
        <f t="shared" si="33"/>
        <v>29.864532019704431</v>
      </c>
    </row>
    <row r="1457" spans="19:21" x14ac:dyDescent="0.2">
      <c r="S1457">
        <v>1456</v>
      </c>
      <c r="T1457" t="s">
        <v>3596</v>
      </c>
      <c r="U1457" s="9">
        <f t="shared" si="33"/>
        <v>29.885057471264371</v>
      </c>
    </row>
    <row r="1458" spans="19:21" x14ac:dyDescent="0.2">
      <c r="S1458">
        <v>1457</v>
      </c>
      <c r="T1458" t="s">
        <v>3597</v>
      </c>
      <c r="U1458" s="9">
        <f t="shared" si="33"/>
        <v>29.905582922824301</v>
      </c>
    </row>
    <row r="1459" spans="19:21" x14ac:dyDescent="0.2">
      <c r="S1459">
        <v>1458</v>
      </c>
      <c r="T1459" t="s">
        <v>3598</v>
      </c>
      <c r="U1459" s="9">
        <f t="shared" si="33"/>
        <v>29.926108374384235</v>
      </c>
    </row>
    <row r="1460" spans="19:21" x14ac:dyDescent="0.2">
      <c r="S1460">
        <v>1459</v>
      </c>
      <c r="T1460" t="s">
        <v>3599</v>
      </c>
      <c r="U1460" s="9">
        <f t="shared" si="33"/>
        <v>29.946633825944168</v>
      </c>
    </row>
    <row r="1461" spans="19:21" x14ac:dyDescent="0.2">
      <c r="S1461">
        <v>1460</v>
      </c>
      <c r="T1461" t="s">
        <v>3600</v>
      </c>
      <c r="U1461" s="9">
        <f t="shared" si="33"/>
        <v>29.967159277504109</v>
      </c>
    </row>
    <row r="1462" spans="19:21" x14ac:dyDescent="0.2">
      <c r="S1462">
        <v>1461</v>
      </c>
      <c r="T1462" t="s">
        <v>3601</v>
      </c>
      <c r="U1462" s="9">
        <f t="shared" si="33"/>
        <v>29.987684729064039</v>
      </c>
    </row>
    <row r="1463" spans="19:21" x14ac:dyDescent="0.2">
      <c r="S1463">
        <v>1462</v>
      </c>
      <c r="T1463" t="s">
        <v>3602</v>
      </c>
      <c r="U1463" s="9">
        <f t="shared" si="33"/>
        <v>30.008210180623973</v>
      </c>
    </row>
    <row r="1464" spans="19:21" x14ac:dyDescent="0.2">
      <c r="S1464">
        <v>1463</v>
      </c>
      <c r="T1464" t="s">
        <v>3603</v>
      </c>
      <c r="U1464" s="9">
        <f t="shared" si="33"/>
        <v>30.028735632183906</v>
      </c>
    </row>
    <row r="1465" spans="19:21" x14ac:dyDescent="0.2">
      <c r="S1465">
        <v>1464</v>
      </c>
      <c r="T1465" t="s">
        <v>3604</v>
      </c>
      <c r="U1465" s="9">
        <f t="shared" si="33"/>
        <v>30.049261083743843</v>
      </c>
    </row>
    <row r="1466" spans="19:21" x14ac:dyDescent="0.2">
      <c r="S1466">
        <v>1465</v>
      </c>
      <c r="T1466" t="s">
        <v>3605</v>
      </c>
      <c r="U1466" s="9">
        <f t="shared" si="33"/>
        <v>30.069786535303777</v>
      </c>
    </row>
    <row r="1467" spans="19:21" x14ac:dyDescent="0.2">
      <c r="S1467">
        <v>1466</v>
      </c>
      <c r="T1467" t="s">
        <v>3606</v>
      </c>
      <c r="U1467" s="9">
        <f t="shared" si="33"/>
        <v>30.090311986863711</v>
      </c>
    </row>
    <row r="1468" spans="19:21" x14ac:dyDescent="0.2">
      <c r="S1468">
        <v>1467</v>
      </c>
      <c r="T1468" t="s">
        <v>3607</v>
      </c>
      <c r="U1468" s="9">
        <f t="shared" si="33"/>
        <v>30.110837438423644</v>
      </c>
    </row>
    <row r="1469" spans="19:21" x14ac:dyDescent="0.2">
      <c r="S1469">
        <v>1468</v>
      </c>
      <c r="T1469" t="s">
        <v>3608</v>
      </c>
      <c r="U1469" s="9">
        <f t="shared" si="33"/>
        <v>30.131362889983581</v>
      </c>
    </row>
    <row r="1470" spans="19:21" x14ac:dyDescent="0.2">
      <c r="S1470">
        <v>1469</v>
      </c>
      <c r="T1470" t="s">
        <v>3609</v>
      </c>
      <c r="U1470" s="9">
        <f t="shared" si="33"/>
        <v>30.151888341543515</v>
      </c>
    </row>
    <row r="1471" spans="19:21" x14ac:dyDescent="0.2">
      <c r="S1471">
        <v>1470</v>
      </c>
      <c r="T1471" t="s">
        <v>3610</v>
      </c>
      <c r="U1471" s="9">
        <f t="shared" si="33"/>
        <v>30.172413793103448</v>
      </c>
    </row>
    <row r="1472" spans="19:21" x14ac:dyDescent="0.2">
      <c r="S1472">
        <v>1471</v>
      </c>
      <c r="T1472" t="s">
        <v>3611</v>
      </c>
      <c r="U1472" s="9">
        <f t="shared" si="33"/>
        <v>30.192939244663382</v>
      </c>
    </row>
    <row r="1473" spans="19:21" x14ac:dyDescent="0.2">
      <c r="S1473">
        <v>1472</v>
      </c>
      <c r="T1473" t="s">
        <v>3612</v>
      </c>
      <c r="U1473" s="9">
        <f t="shared" si="33"/>
        <v>30.213464696223319</v>
      </c>
    </row>
    <row r="1474" spans="19:21" x14ac:dyDescent="0.2">
      <c r="S1474">
        <v>1473</v>
      </c>
      <c r="T1474" t="s">
        <v>3613</v>
      </c>
      <c r="U1474" s="9">
        <f t="shared" si="33"/>
        <v>30.233990147783253</v>
      </c>
    </row>
    <row r="1475" spans="19:21" x14ac:dyDescent="0.2">
      <c r="S1475">
        <v>1474</v>
      </c>
      <c r="T1475" t="s">
        <v>3614</v>
      </c>
      <c r="U1475" s="9">
        <f t="shared" ref="U1475:U1538" si="34">(S1475/4872)*100</f>
        <v>30.254515599343186</v>
      </c>
    </row>
    <row r="1476" spans="19:21" x14ac:dyDescent="0.2">
      <c r="S1476">
        <v>1475</v>
      </c>
      <c r="T1476" t="s">
        <v>3615</v>
      </c>
      <c r="U1476" s="9">
        <f t="shared" si="34"/>
        <v>30.275041050903116</v>
      </c>
    </row>
    <row r="1477" spans="19:21" x14ac:dyDescent="0.2">
      <c r="S1477">
        <v>1476</v>
      </c>
      <c r="T1477" t="s">
        <v>1536</v>
      </c>
      <c r="U1477" s="9">
        <f t="shared" si="34"/>
        <v>30.295566502463057</v>
      </c>
    </row>
    <row r="1478" spans="19:21" x14ac:dyDescent="0.2">
      <c r="S1478">
        <v>1477</v>
      </c>
      <c r="T1478" t="s">
        <v>1537</v>
      </c>
      <c r="U1478" s="9">
        <f t="shared" si="34"/>
        <v>30.316091954022991</v>
      </c>
    </row>
    <row r="1479" spans="19:21" x14ac:dyDescent="0.2">
      <c r="S1479">
        <v>1478</v>
      </c>
      <c r="T1479" t="s">
        <v>1538</v>
      </c>
      <c r="U1479" s="9">
        <f t="shared" si="34"/>
        <v>30.336617405582921</v>
      </c>
    </row>
    <row r="1480" spans="19:21" x14ac:dyDescent="0.2">
      <c r="S1480">
        <v>1479</v>
      </c>
      <c r="T1480" t="s">
        <v>1539</v>
      </c>
      <c r="U1480" s="9">
        <f t="shared" si="34"/>
        <v>30.357142857142854</v>
      </c>
    </row>
    <row r="1481" spans="19:21" x14ac:dyDescent="0.2">
      <c r="S1481">
        <v>1480</v>
      </c>
      <c r="T1481" t="s">
        <v>1540</v>
      </c>
      <c r="U1481" s="9">
        <f t="shared" si="34"/>
        <v>30.377668308702795</v>
      </c>
    </row>
    <row r="1482" spans="19:21" x14ac:dyDescent="0.2">
      <c r="S1482">
        <v>1481</v>
      </c>
      <c r="T1482" t="s">
        <v>1541</v>
      </c>
      <c r="U1482" s="9">
        <f t="shared" si="34"/>
        <v>30.398193760262725</v>
      </c>
    </row>
    <row r="1483" spans="19:21" x14ac:dyDescent="0.2">
      <c r="S1483">
        <v>1482</v>
      </c>
      <c r="T1483" t="s">
        <v>1542</v>
      </c>
      <c r="U1483" s="9">
        <f t="shared" si="34"/>
        <v>30.418719211822658</v>
      </c>
    </row>
    <row r="1484" spans="19:21" x14ac:dyDescent="0.2">
      <c r="S1484">
        <v>1483</v>
      </c>
      <c r="T1484" t="s">
        <v>1543</v>
      </c>
      <c r="U1484" s="9">
        <f t="shared" si="34"/>
        <v>30.439244663382592</v>
      </c>
    </row>
    <row r="1485" spans="19:21" x14ac:dyDescent="0.2">
      <c r="S1485">
        <v>1484</v>
      </c>
      <c r="T1485" t="s">
        <v>1544</v>
      </c>
      <c r="U1485" s="9">
        <f t="shared" si="34"/>
        <v>30.459770114942529</v>
      </c>
    </row>
    <row r="1486" spans="19:21" x14ac:dyDescent="0.2">
      <c r="S1486">
        <v>1485</v>
      </c>
      <c r="T1486" t="s">
        <v>1545</v>
      </c>
      <c r="U1486" s="9">
        <f t="shared" si="34"/>
        <v>30.480295566502463</v>
      </c>
    </row>
    <row r="1487" spans="19:21" x14ac:dyDescent="0.2">
      <c r="S1487">
        <v>1486</v>
      </c>
      <c r="T1487" t="s">
        <v>1546</v>
      </c>
      <c r="U1487" s="9">
        <f t="shared" si="34"/>
        <v>30.500821018062396</v>
      </c>
    </row>
    <row r="1488" spans="19:21" x14ac:dyDescent="0.2">
      <c r="S1488">
        <v>1487</v>
      </c>
      <c r="T1488" t="s">
        <v>1547</v>
      </c>
      <c r="U1488" s="9">
        <f t="shared" si="34"/>
        <v>30.52134646962233</v>
      </c>
    </row>
    <row r="1489" spans="19:21" x14ac:dyDescent="0.2">
      <c r="S1489">
        <v>1488</v>
      </c>
      <c r="T1489" t="s">
        <v>1548</v>
      </c>
      <c r="U1489" s="9">
        <f t="shared" si="34"/>
        <v>30.541871921182267</v>
      </c>
    </row>
    <row r="1490" spans="19:21" x14ac:dyDescent="0.2">
      <c r="S1490">
        <v>1489</v>
      </c>
      <c r="T1490" t="s">
        <v>1549</v>
      </c>
      <c r="U1490" s="9">
        <f t="shared" si="34"/>
        <v>30.5623973727422</v>
      </c>
    </row>
    <row r="1491" spans="19:21" x14ac:dyDescent="0.2">
      <c r="S1491">
        <v>1490</v>
      </c>
      <c r="T1491" t="s">
        <v>1550</v>
      </c>
      <c r="U1491" s="9">
        <f t="shared" si="34"/>
        <v>30.582922824302134</v>
      </c>
    </row>
    <row r="1492" spans="19:21" x14ac:dyDescent="0.2">
      <c r="S1492">
        <v>1491</v>
      </c>
      <c r="T1492" t="s">
        <v>1551</v>
      </c>
      <c r="U1492" s="9">
        <f t="shared" si="34"/>
        <v>30.603448275862068</v>
      </c>
    </row>
    <row r="1493" spans="19:21" x14ac:dyDescent="0.2">
      <c r="S1493">
        <v>1492</v>
      </c>
      <c r="T1493" t="s">
        <v>1552</v>
      </c>
      <c r="U1493" s="9">
        <f t="shared" si="34"/>
        <v>30.623973727422005</v>
      </c>
    </row>
    <row r="1494" spans="19:21" x14ac:dyDescent="0.2">
      <c r="S1494">
        <v>1493</v>
      </c>
      <c r="T1494" t="s">
        <v>1553</v>
      </c>
      <c r="U1494" s="9">
        <f t="shared" si="34"/>
        <v>30.644499178981938</v>
      </c>
    </row>
    <row r="1495" spans="19:21" x14ac:dyDescent="0.2">
      <c r="S1495">
        <v>1494</v>
      </c>
      <c r="T1495" t="s">
        <v>1554</v>
      </c>
      <c r="U1495" s="9">
        <f t="shared" si="34"/>
        <v>30.665024630541872</v>
      </c>
    </row>
    <row r="1496" spans="19:21" x14ac:dyDescent="0.2">
      <c r="S1496">
        <v>1495</v>
      </c>
      <c r="T1496" t="s">
        <v>1555</v>
      </c>
      <c r="U1496" s="9">
        <f t="shared" si="34"/>
        <v>30.685550082101809</v>
      </c>
    </row>
    <row r="1497" spans="19:21" x14ac:dyDescent="0.2">
      <c r="S1497">
        <v>1496</v>
      </c>
      <c r="T1497" t="s">
        <v>1556</v>
      </c>
      <c r="U1497" s="9">
        <f t="shared" si="34"/>
        <v>30.706075533661743</v>
      </c>
    </row>
    <row r="1498" spans="19:21" x14ac:dyDescent="0.2">
      <c r="S1498">
        <v>1497</v>
      </c>
      <c r="T1498" t="s">
        <v>1557</v>
      </c>
      <c r="U1498" s="9">
        <f t="shared" si="34"/>
        <v>30.726600985221676</v>
      </c>
    </row>
    <row r="1499" spans="19:21" x14ac:dyDescent="0.2">
      <c r="S1499">
        <v>1498</v>
      </c>
      <c r="T1499" t="s">
        <v>1558</v>
      </c>
      <c r="U1499" s="9">
        <f t="shared" si="34"/>
        <v>30.747126436781606</v>
      </c>
    </row>
    <row r="1500" spans="19:21" x14ac:dyDescent="0.2">
      <c r="S1500">
        <v>1499</v>
      </c>
      <c r="T1500" t="s">
        <v>1559</v>
      </c>
      <c r="U1500" s="9">
        <f t="shared" si="34"/>
        <v>30.767651888341547</v>
      </c>
    </row>
    <row r="1501" spans="19:21" x14ac:dyDescent="0.2">
      <c r="S1501">
        <v>1500</v>
      </c>
      <c r="T1501" t="s">
        <v>1560</v>
      </c>
      <c r="U1501" s="9">
        <f t="shared" si="34"/>
        <v>30.78817733990148</v>
      </c>
    </row>
    <row r="1502" spans="19:21" x14ac:dyDescent="0.2">
      <c r="S1502">
        <v>1501</v>
      </c>
      <c r="T1502" t="s">
        <v>1561</v>
      </c>
      <c r="U1502" s="9">
        <f t="shared" si="34"/>
        <v>30.80870279146141</v>
      </c>
    </row>
    <row r="1503" spans="19:21" x14ac:dyDescent="0.2">
      <c r="S1503">
        <v>1502</v>
      </c>
      <c r="T1503" t="s">
        <v>1562</v>
      </c>
      <c r="U1503" s="9">
        <f t="shared" si="34"/>
        <v>30.829228243021344</v>
      </c>
    </row>
    <row r="1504" spans="19:21" x14ac:dyDescent="0.2">
      <c r="S1504">
        <v>1503</v>
      </c>
      <c r="T1504" t="s">
        <v>1563</v>
      </c>
      <c r="U1504" s="9">
        <f t="shared" si="34"/>
        <v>30.849753694581285</v>
      </c>
    </row>
    <row r="1505" spans="19:21" x14ac:dyDescent="0.2">
      <c r="S1505">
        <v>1504</v>
      </c>
      <c r="T1505" t="s">
        <v>1564</v>
      </c>
      <c r="U1505" s="9">
        <f t="shared" si="34"/>
        <v>30.870279146141215</v>
      </c>
    </row>
    <row r="1506" spans="19:21" x14ac:dyDescent="0.2">
      <c r="S1506">
        <v>1505</v>
      </c>
      <c r="T1506" t="s">
        <v>1565</v>
      </c>
      <c r="U1506" s="9">
        <f t="shared" si="34"/>
        <v>30.890804597701148</v>
      </c>
    </row>
    <row r="1507" spans="19:21" x14ac:dyDescent="0.2">
      <c r="S1507">
        <v>1506</v>
      </c>
      <c r="T1507" t="s">
        <v>1566</v>
      </c>
      <c r="U1507" s="9">
        <f t="shared" si="34"/>
        <v>30.911330049261082</v>
      </c>
    </row>
    <row r="1508" spans="19:21" x14ac:dyDescent="0.2">
      <c r="S1508">
        <v>1507</v>
      </c>
      <c r="T1508" t="s">
        <v>1567</v>
      </c>
      <c r="U1508" s="9">
        <f t="shared" si="34"/>
        <v>30.931855500821019</v>
      </c>
    </row>
    <row r="1509" spans="19:21" x14ac:dyDescent="0.2">
      <c r="S1509">
        <v>1508</v>
      </c>
      <c r="T1509" t="s">
        <v>1568</v>
      </c>
      <c r="U1509" s="9">
        <f t="shared" si="34"/>
        <v>30.952380952380953</v>
      </c>
    </row>
    <row r="1510" spans="19:21" x14ac:dyDescent="0.2">
      <c r="S1510">
        <v>1509</v>
      </c>
      <c r="T1510" t="s">
        <v>1569</v>
      </c>
      <c r="U1510" s="9">
        <f t="shared" si="34"/>
        <v>30.972906403940886</v>
      </c>
    </row>
    <row r="1511" spans="19:21" x14ac:dyDescent="0.2">
      <c r="S1511">
        <v>1510</v>
      </c>
      <c r="T1511" t="s">
        <v>1570</v>
      </c>
      <c r="U1511" s="9">
        <f t="shared" si="34"/>
        <v>30.99343185550082</v>
      </c>
    </row>
    <row r="1512" spans="19:21" x14ac:dyDescent="0.2">
      <c r="S1512">
        <v>1511</v>
      </c>
      <c r="T1512" t="s">
        <v>1571</v>
      </c>
      <c r="U1512" s="9">
        <f t="shared" si="34"/>
        <v>31.013957307060757</v>
      </c>
    </row>
    <row r="1513" spans="19:21" x14ac:dyDescent="0.2">
      <c r="S1513">
        <v>1512</v>
      </c>
      <c r="T1513" t="s">
        <v>1572</v>
      </c>
      <c r="U1513" s="9">
        <f t="shared" si="34"/>
        <v>31.03448275862069</v>
      </c>
    </row>
    <row r="1514" spans="19:21" x14ac:dyDescent="0.2">
      <c r="S1514">
        <v>1513</v>
      </c>
      <c r="T1514" t="s">
        <v>1573</v>
      </c>
      <c r="U1514" s="9">
        <f t="shared" si="34"/>
        <v>31.055008210180624</v>
      </c>
    </row>
    <row r="1515" spans="19:21" x14ac:dyDescent="0.2">
      <c r="S1515">
        <v>1514</v>
      </c>
      <c r="T1515" t="s">
        <v>1574</v>
      </c>
      <c r="U1515" s="9">
        <f t="shared" si="34"/>
        <v>31.075533661740558</v>
      </c>
    </row>
    <row r="1516" spans="19:21" x14ac:dyDescent="0.2">
      <c r="S1516">
        <v>1515</v>
      </c>
      <c r="T1516" t="s">
        <v>1575</v>
      </c>
      <c r="U1516" s="9">
        <f t="shared" si="34"/>
        <v>31.096059113300495</v>
      </c>
    </row>
    <row r="1517" spans="19:21" x14ac:dyDescent="0.2">
      <c r="S1517">
        <v>1516</v>
      </c>
      <c r="T1517" t="s">
        <v>1576</v>
      </c>
      <c r="U1517" s="9">
        <f t="shared" si="34"/>
        <v>31.116584564860428</v>
      </c>
    </row>
    <row r="1518" spans="19:21" x14ac:dyDescent="0.2">
      <c r="S1518">
        <v>1517</v>
      </c>
      <c r="T1518" t="s">
        <v>1577</v>
      </c>
      <c r="U1518" s="9">
        <f t="shared" si="34"/>
        <v>31.137110016420362</v>
      </c>
    </row>
    <row r="1519" spans="19:21" x14ac:dyDescent="0.2">
      <c r="S1519">
        <v>1518</v>
      </c>
      <c r="T1519" t="s">
        <v>1578</v>
      </c>
      <c r="U1519" s="9">
        <f t="shared" si="34"/>
        <v>31.157635467980292</v>
      </c>
    </row>
    <row r="1520" spans="19:21" x14ac:dyDescent="0.2">
      <c r="S1520">
        <v>1519</v>
      </c>
      <c r="T1520" t="s">
        <v>1579</v>
      </c>
      <c r="U1520" s="9">
        <f t="shared" si="34"/>
        <v>31.178160919540232</v>
      </c>
    </row>
    <row r="1521" spans="19:21" x14ac:dyDescent="0.2">
      <c r="S1521">
        <v>1520</v>
      </c>
      <c r="T1521" t="s">
        <v>1580</v>
      </c>
      <c r="U1521" s="9">
        <f t="shared" si="34"/>
        <v>31.198686371100166</v>
      </c>
    </row>
    <row r="1522" spans="19:21" x14ac:dyDescent="0.2">
      <c r="S1522">
        <v>1521</v>
      </c>
      <c r="T1522" t="s">
        <v>1581</v>
      </c>
      <c r="U1522" s="9">
        <f t="shared" si="34"/>
        <v>31.2192118226601</v>
      </c>
    </row>
    <row r="1523" spans="19:21" x14ac:dyDescent="0.2">
      <c r="S1523">
        <v>1522</v>
      </c>
      <c r="T1523" t="s">
        <v>1582</v>
      </c>
      <c r="U1523" s="9">
        <f t="shared" si="34"/>
        <v>31.23973727422003</v>
      </c>
    </row>
    <row r="1524" spans="19:21" x14ac:dyDescent="0.2">
      <c r="S1524">
        <v>1523</v>
      </c>
      <c r="T1524" t="s">
        <v>1583</v>
      </c>
      <c r="U1524" s="9">
        <f t="shared" si="34"/>
        <v>31.26026272577997</v>
      </c>
    </row>
    <row r="1525" spans="19:21" x14ac:dyDescent="0.2">
      <c r="S1525">
        <v>1524</v>
      </c>
      <c r="T1525" t="s">
        <v>1584</v>
      </c>
      <c r="U1525" s="9">
        <f t="shared" si="34"/>
        <v>31.2807881773399</v>
      </c>
    </row>
    <row r="1526" spans="19:21" x14ac:dyDescent="0.2">
      <c r="S1526">
        <v>1525</v>
      </c>
      <c r="T1526" t="s">
        <v>1585</v>
      </c>
      <c r="U1526" s="9">
        <f t="shared" si="34"/>
        <v>31.301313628899834</v>
      </c>
    </row>
    <row r="1527" spans="19:21" x14ac:dyDescent="0.2">
      <c r="S1527">
        <v>1526</v>
      </c>
      <c r="T1527" t="s">
        <v>1586</v>
      </c>
      <c r="U1527" s="9">
        <f t="shared" si="34"/>
        <v>31.321839080459768</v>
      </c>
    </row>
    <row r="1528" spans="19:21" x14ac:dyDescent="0.2">
      <c r="S1528">
        <v>1527</v>
      </c>
      <c r="T1528" t="s">
        <v>1587</v>
      </c>
      <c r="U1528" s="9">
        <f t="shared" si="34"/>
        <v>31.342364532019708</v>
      </c>
    </row>
    <row r="1529" spans="19:21" x14ac:dyDescent="0.2">
      <c r="S1529">
        <v>1528</v>
      </c>
      <c r="T1529" t="s">
        <v>1588</v>
      </c>
      <c r="U1529" s="9">
        <f t="shared" si="34"/>
        <v>31.362889983579638</v>
      </c>
    </row>
    <row r="1530" spans="19:21" x14ac:dyDescent="0.2">
      <c r="S1530">
        <v>1529</v>
      </c>
      <c r="T1530" t="s">
        <v>1589</v>
      </c>
      <c r="U1530" s="9">
        <f t="shared" si="34"/>
        <v>31.383415435139572</v>
      </c>
    </row>
    <row r="1531" spans="19:21" x14ac:dyDescent="0.2">
      <c r="S1531">
        <v>1530</v>
      </c>
      <c r="T1531" t="s">
        <v>1590</v>
      </c>
      <c r="U1531" s="9">
        <f t="shared" si="34"/>
        <v>31.403940886699505</v>
      </c>
    </row>
    <row r="1532" spans="19:21" x14ac:dyDescent="0.2">
      <c r="S1532">
        <v>1531</v>
      </c>
      <c r="T1532" t="s">
        <v>1591</v>
      </c>
      <c r="U1532" s="9">
        <f t="shared" si="34"/>
        <v>31.424466338259442</v>
      </c>
    </row>
    <row r="1533" spans="19:21" x14ac:dyDescent="0.2">
      <c r="S1533">
        <v>1532</v>
      </c>
      <c r="T1533" t="s">
        <v>1592</v>
      </c>
      <c r="U1533" s="9">
        <f t="shared" si="34"/>
        <v>31.444991789819376</v>
      </c>
    </row>
    <row r="1534" spans="19:21" x14ac:dyDescent="0.2">
      <c r="S1534">
        <v>1533</v>
      </c>
      <c r="T1534" t="s">
        <v>1593</v>
      </c>
      <c r="U1534" s="9">
        <f t="shared" si="34"/>
        <v>31.46551724137931</v>
      </c>
    </row>
    <row r="1535" spans="19:21" x14ac:dyDescent="0.2">
      <c r="S1535">
        <v>1534</v>
      </c>
      <c r="T1535" t="s">
        <v>4913</v>
      </c>
      <c r="U1535" s="9">
        <f t="shared" si="34"/>
        <v>31.486042692939243</v>
      </c>
    </row>
    <row r="1536" spans="19:21" x14ac:dyDescent="0.2">
      <c r="S1536">
        <v>1535</v>
      </c>
      <c r="T1536" t="s">
        <v>4914</v>
      </c>
      <c r="U1536" s="9">
        <f t="shared" si="34"/>
        <v>31.50656814449918</v>
      </c>
    </row>
    <row r="1537" spans="19:21" x14ac:dyDescent="0.2">
      <c r="S1537">
        <v>1536</v>
      </c>
      <c r="T1537" t="s">
        <v>4915</v>
      </c>
      <c r="U1537" s="9">
        <f t="shared" si="34"/>
        <v>31.527093596059114</v>
      </c>
    </row>
    <row r="1538" spans="19:21" x14ac:dyDescent="0.2">
      <c r="S1538">
        <v>1537</v>
      </c>
      <c r="T1538" t="s">
        <v>4916</v>
      </c>
      <c r="U1538" s="9">
        <f t="shared" si="34"/>
        <v>31.547619047619047</v>
      </c>
    </row>
    <row r="1539" spans="19:21" x14ac:dyDescent="0.2">
      <c r="S1539">
        <v>1538</v>
      </c>
      <c r="T1539" t="s">
        <v>4917</v>
      </c>
      <c r="U1539" s="9">
        <f t="shared" ref="U1539:U1602" si="35">(S1539/4872)*100</f>
        <v>31.568144499178981</v>
      </c>
    </row>
    <row r="1540" spans="19:21" x14ac:dyDescent="0.2">
      <c r="S1540">
        <v>1539</v>
      </c>
      <c r="T1540" t="s">
        <v>4918</v>
      </c>
      <c r="U1540" s="9">
        <f t="shared" si="35"/>
        <v>31.588669950738918</v>
      </c>
    </row>
    <row r="1541" spans="19:21" x14ac:dyDescent="0.2">
      <c r="S1541">
        <v>1540</v>
      </c>
      <c r="T1541" t="s">
        <v>2225</v>
      </c>
      <c r="U1541" s="9">
        <f t="shared" si="35"/>
        <v>31.609195402298852</v>
      </c>
    </row>
    <row r="1542" spans="19:21" x14ac:dyDescent="0.2">
      <c r="S1542">
        <v>1541</v>
      </c>
      <c r="T1542" t="s">
        <v>2226</v>
      </c>
      <c r="U1542" s="9">
        <f t="shared" si="35"/>
        <v>31.629720853858785</v>
      </c>
    </row>
    <row r="1543" spans="19:21" x14ac:dyDescent="0.2">
      <c r="S1543">
        <v>1542</v>
      </c>
      <c r="T1543" t="s">
        <v>2227</v>
      </c>
      <c r="U1543" s="9">
        <f t="shared" si="35"/>
        <v>31.650246305418715</v>
      </c>
    </row>
    <row r="1544" spans="19:21" x14ac:dyDescent="0.2">
      <c r="S1544">
        <v>1543</v>
      </c>
      <c r="T1544" t="s">
        <v>2228</v>
      </c>
      <c r="U1544" s="9">
        <f t="shared" si="35"/>
        <v>31.670771756978656</v>
      </c>
    </row>
    <row r="1545" spans="19:21" x14ac:dyDescent="0.2">
      <c r="S1545">
        <v>1544</v>
      </c>
      <c r="T1545" t="s">
        <v>2229</v>
      </c>
      <c r="U1545" s="9">
        <f t="shared" si="35"/>
        <v>31.69129720853859</v>
      </c>
    </row>
    <row r="1546" spans="19:21" x14ac:dyDescent="0.2">
      <c r="S1546">
        <v>1545</v>
      </c>
      <c r="T1546" t="s">
        <v>2230</v>
      </c>
      <c r="U1546" s="9">
        <f t="shared" si="35"/>
        <v>31.71182266009852</v>
      </c>
    </row>
    <row r="1547" spans="19:21" x14ac:dyDescent="0.2">
      <c r="S1547">
        <v>1546</v>
      </c>
      <c r="T1547" t="s">
        <v>2231</v>
      </c>
      <c r="U1547" s="9">
        <f t="shared" si="35"/>
        <v>31.732348111658453</v>
      </c>
    </row>
    <row r="1548" spans="19:21" x14ac:dyDescent="0.2">
      <c r="S1548">
        <v>1547</v>
      </c>
      <c r="T1548" t="s">
        <v>4302</v>
      </c>
      <c r="U1548" s="9">
        <f t="shared" si="35"/>
        <v>31.752873563218394</v>
      </c>
    </row>
    <row r="1549" spans="19:21" x14ac:dyDescent="0.2">
      <c r="S1549">
        <v>1548</v>
      </c>
      <c r="T1549" t="s">
        <v>4303</v>
      </c>
      <c r="U1549" s="9">
        <f t="shared" si="35"/>
        <v>31.773399014778324</v>
      </c>
    </row>
    <row r="1550" spans="19:21" x14ac:dyDescent="0.2">
      <c r="S1550">
        <v>1549</v>
      </c>
      <c r="T1550" t="s">
        <v>4304</v>
      </c>
      <c r="U1550" s="9">
        <f t="shared" si="35"/>
        <v>31.793924466338257</v>
      </c>
    </row>
    <row r="1551" spans="19:21" x14ac:dyDescent="0.2">
      <c r="S1551">
        <v>1550</v>
      </c>
      <c r="T1551" t="s">
        <v>4305</v>
      </c>
      <c r="U1551" s="9">
        <f t="shared" si="35"/>
        <v>31.814449917898191</v>
      </c>
    </row>
    <row r="1552" spans="19:21" x14ac:dyDescent="0.2">
      <c r="S1552">
        <v>1551</v>
      </c>
      <c r="T1552" t="s">
        <v>4306</v>
      </c>
      <c r="U1552" s="9">
        <f t="shared" si="35"/>
        <v>31.834975369458128</v>
      </c>
    </row>
    <row r="1553" spans="19:21" x14ac:dyDescent="0.2">
      <c r="S1553">
        <v>1552</v>
      </c>
      <c r="T1553" t="s">
        <v>4307</v>
      </c>
      <c r="U1553" s="9">
        <f t="shared" si="35"/>
        <v>31.855500821018062</v>
      </c>
    </row>
    <row r="1554" spans="19:21" x14ac:dyDescent="0.2">
      <c r="S1554">
        <v>1553</v>
      </c>
      <c r="T1554" t="s">
        <v>4308</v>
      </c>
      <c r="U1554" s="9">
        <f t="shared" si="35"/>
        <v>31.876026272577995</v>
      </c>
    </row>
    <row r="1555" spans="19:21" x14ac:dyDescent="0.2">
      <c r="S1555">
        <v>1554</v>
      </c>
      <c r="T1555" t="s">
        <v>4309</v>
      </c>
      <c r="U1555" s="9">
        <f t="shared" si="35"/>
        <v>31.896551724137932</v>
      </c>
    </row>
    <row r="1556" spans="19:21" x14ac:dyDescent="0.2">
      <c r="S1556">
        <v>1555</v>
      </c>
      <c r="T1556" t="s">
        <v>4310</v>
      </c>
      <c r="U1556" s="9">
        <f t="shared" si="35"/>
        <v>31.917077175697866</v>
      </c>
    </row>
    <row r="1557" spans="19:21" x14ac:dyDescent="0.2">
      <c r="S1557">
        <v>1556</v>
      </c>
      <c r="T1557" t="s">
        <v>4311</v>
      </c>
      <c r="U1557" s="9">
        <f t="shared" si="35"/>
        <v>31.9376026272578</v>
      </c>
    </row>
    <row r="1558" spans="19:21" x14ac:dyDescent="0.2">
      <c r="S1558">
        <v>1557</v>
      </c>
      <c r="T1558" t="s">
        <v>4312</v>
      </c>
      <c r="U1558" s="9">
        <f t="shared" si="35"/>
        <v>31.958128078817733</v>
      </c>
    </row>
    <row r="1559" spans="19:21" x14ac:dyDescent="0.2">
      <c r="S1559">
        <v>1558</v>
      </c>
      <c r="T1559" t="s">
        <v>4313</v>
      </c>
      <c r="U1559" s="9">
        <f t="shared" si="35"/>
        <v>31.97865353037767</v>
      </c>
    </row>
    <row r="1560" spans="19:21" x14ac:dyDescent="0.2">
      <c r="S1560">
        <v>1559</v>
      </c>
      <c r="T1560" t="s">
        <v>4314</v>
      </c>
      <c r="U1560" s="9">
        <f t="shared" si="35"/>
        <v>31.999178981937604</v>
      </c>
    </row>
    <row r="1561" spans="19:21" x14ac:dyDescent="0.2">
      <c r="S1561">
        <v>1560</v>
      </c>
      <c r="T1561" t="s">
        <v>4315</v>
      </c>
      <c r="U1561" s="9">
        <f t="shared" si="35"/>
        <v>32.019704433497537</v>
      </c>
    </row>
    <row r="1562" spans="19:21" x14ac:dyDescent="0.2">
      <c r="S1562">
        <v>1561</v>
      </c>
      <c r="T1562" t="s">
        <v>4316</v>
      </c>
      <c r="U1562" s="9">
        <f t="shared" si="35"/>
        <v>32.040229885057471</v>
      </c>
    </row>
    <row r="1563" spans="19:21" x14ac:dyDescent="0.2">
      <c r="S1563">
        <v>1562</v>
      </c>
      <c r="T1563" t="s">
        <v>4317</v>
      </c>
      <c r="U1563" s="9">
        <f t="shared" si="35"/>
        <v>32.060755336617405</v>
      </c>
    </row>
    <row r="1564" spans="19:21" x14ac:dyDescent="0.2">
      <c r="S1564">
        <v>1563</v>
      </c>
      <c r="T1564" t="s">
        <v>4318</v>
      </c>
      <c r="U1564" s="9">
        <f t="shared" si="35"/>
        <v>32.081280788177338</v>
      </c>
    </row>
    <row r="1565" spans="19:21" x14ac:dyDescent="0.2">
      <c r="S1565">
        <v>1564</v>
      </c>
      <c r="T1565" t="s">
        <v>4319</v>
      </c>
      <c r="U1565" s="9">
        <f t="shared" si="35"/>
        <v>32.101806239737272</v>
      </c>
    </row>
    <row r="1566" spans="19:21" x14ac:dyDescent="0.2">
      <c r="S1566">
        <v>1565</v>
      </c>
      <c r="T1566" t="s">
        <v>4320</v>
      </c>
      <c r="U1566" s="9">
        <f t="shared" si="35"/>
        <v>32.122331691297205</v>
      </c>
    </row>
    <row r="1567" spans="19:21" x14ac:dyDescent="0.2">
      <c r="S1567">
        <v>1566</v>
      </c>
      <c r="T1567" t="s">
        <v>4321</v>
      </c>
      <c r="U1567" s="9">
        <f t="shared" si="35"/>
        <v>32.142857142857146</v>
      </c>
    </row>
    <row r="1568" spans="19:21" x14ac:dyDescent="0.2">
      <c r="S1568">
        <v>1567</v>
      </c>
      <c r="T1568" t="s">
        <v>4322</v>
      </c>
      <c r="U1568" s="9">
        <f t="shared" si="35"/>
        <v>32.163382594417079</v>
      </c>
    </row>
    <row r="1569" spans="19:21" x14ac:dyDescent="0.2">
      <c r="S1569">
        <v>1568</v>
      </c>
      <c r="T1569" t="s">
        <v>4323</v>
      </c>
      <c r="U1569" s="9">
        <f t="shared" si="35"/>
        <v>32.183908045977013</v>
      </c>
    </row>
    <row r="1570" spans="19:21" x14ac:dyDescent="0.2">
      <c r="S1570">
        <v>1569</v>
      </c>
      <c r="T1570" t="s">
        <v>4324</v>
      </c>
      <c r="U1570" s="9">
        <f t="shared" si="35"/>
        <v>32.204433497536947</v>
      </c>
    </row>
    <row r="1571" spans="19:21" x14ac:dyDescent="0.2">
      <c r="S1571">
        <v>1570</v>
      </c>
      <c r="T1571" t="s">
        <v>4325</v>
      </c>
      <c r="U1571" s="9">
        <f t="shared" si="35"/>
        <v>32.22495894909688</v>
      </c>
    </row>
    <row r="1572" spans="19:21" x14ac:dyDescent="0.2">
      <c r="S1572">
        <v>1571</v>
      </c>
      <c r="T1572" t="s">
        <v>4326</v>
      </c>
      <c r="U1572" s="9">
        <f t="shared" si="35"/>
        <v>32.245484400656814</v>
      </c>
    </row>
    <row r="1573" spans="19:21" x14ac:dyDescent="0.2">
      <c r="S1573">
        <v>1572</v>
      </c>
      <c r="T1573" t="s">
        <v>4327</v>
      </c>
      <c r="U1573" s="9">
        <f t="shared" si="35"/>
        <v>32.266009852216747</v>
      </c>
    </row>
    <row r="1574" spans="19:21" x14ac:dyDescent="0.2">
      <c r="S1574">
        <v>1573</v>
      </c>
      <c r="T1574" t="s">
        <v>4328</v>
      </c>
      <c r="U1574" s="9">
        <f t="shared" si="35"/>
        <v>32.286535303776681</v>
      </c>
    </row>
    <row r="1575" spans="19:21" x14ac:dyDescent="0.2">
      <c r="S1575">
        <v>1574</v>
      </c>
      <c r="T1575" t="s">
        <v>4329</v>
      </c>
      <c r="U1575" s="9">
        <f t="shared" si="35"/>
        <v>32.307060755336622</v>
      </c>
    </row>
    <row r="1576" spans="19:21" x14ac:dyDescent="0.2">
      <c r="S1576">
        <v>1575</v>
      </c>
      <c r="T1576" t="s">
        <v>4330</v>
      </c>
      <c r="U1576" s="9">
        <f t="shared" si="35"/>
        <v>32.327586206896555</v>
      </c>
    </row>
    <row r="1577" spans="19:21" x14ac:dyDescent="0.2">
      <c r="S1577">
        <v>1576</v>
      </c>
      <c r="T1577" t="s">
        <v>4331</v>
      </c>
      <c r="U1577" s="9">
        <f t="shared" si="35"/>
        <v>32.348111658456489</v>
      </c>
    </row>
    <row r="1578" spans="19:21" x14ac:dyDescent="0.2">
      <c r="S1578">
        <v>1577</v>
      </c>
      <c r="T1578" t="s">
        <v>4332</v>
      </c>
      <c r="U1578" s="9">
        <f t="shared" si="35"/>
        <v>32.368637110016415</v>
      </c>
    </row>
    <row r="1579" spans="19:21" x14ac:dyDescent="0.2">
      <c r="S1579">
        <v>1578</v>
      </c>
      <c r="T1579" t="s">
        <v>4333</v>
      </c>
      <c r="U1579" s="9">
        <f t="shared" si="35"/>
        <v>32.389162561576356</v>
      </c>
    </row>
    <row r="1580" spans="19:21" x14ac:dyDescent="0.2">
      <c r="S1580">
        <v>1579</v>
      </c>
      <c r="T1580" t="s">
        <v>4334</v>
      </c>
      <c r="U1580" s="9">
        <f t="shared" si="35"/>
        <v>32.409688013136289</v>
      </c>
    </row>
    <row r="1581" spans="19:21" x14ac:dyDescent="0.2">
      <c r="S1581">
        <v>1580</v>
      </c>
      <c r="T1581" t="s">
        <v>4335</v>
      </c>
      <c r="U1581" s="9">
        <f t="shared" si="35"/>
        <v>32.430213464696223</v>
      </c>
    </row>
    <row r="1582" spans="19:21" x14ac:dyDescent="0.2">
      <c r="S1582">
        <v>1581</v>
      </c>
      <c r="T1582" t="s">
        <v>4336</v>
      </c>
      <c r="U1582" s="9">
        <f t="shared" si="35"/>
        <v>32.450738916256157</v>
      </c>
    </row>
    <row r="1583" spans="19:21" x14ac:dyDescent="0.2">
      <c r="S1583">
        <v>1582</v>
      </c>
      <c r="T1583" t="s">
        <v>4337</v>
      </c>
      <c r="U1583" s="9">
        <f t="shared" si="35"/>
        <v>32.471264367816097</v>
      </c>
    </row>
    <row r="1584" spans="19:21" x14ac:dyDescent="0.2">
      <c r="S1584">
        <v>1583</v>
      </c>
      <c r="T1584" t="s">
        <v>4338</v>
      </c>
      <c r="U1584" s="9">
        <f t="shared" si="35"/>
        <v>32.491789819376024</v>
      </c>
    </row>
    <row r="1585" spans="19:21" x14ac:dyDescent="0.2">
      <c r="S1585">
        <v>1584</v>
      </c>
      <c r="T1585" t="s">
        <v>4339</v>
      </c>
      <c r="U1585" s="9">
        <f t="shared" si="35"/>
        <v>32.512315270935957</v>
      </c>
    </row>
    <row r="1586" spans="19:21" x14ac:dyDescent="0.2">
      <c r="S1586">
        <v>1585</v>
      </c>
      <c r="T1586" t="s">
        <v>4340</v>
      </c>
      <c r="U1586" s="9">
        <f t="shared" si="35"/>
        <v>32.532840722495891</v>
      </c>
    </row>
    <row r="1587" spans="19:21" x14ac:dyDescent="0.2">
      <c r="S1587">
        <v>1586</v>
      </c>
      <c r="T1587" t="s">
        <v>4341</v>
      </c>
      <c r="U1587" s="9">
        <f t="shared" si="35"/>
        <v>32.553366174055832</v>
      </c>
    </row>
    <row r="1588" spans="19:21" x14ac:dyDescent="0.2">
      <c r="S1588">
        <v>1587</v>
      </c>
      <c r="T1588" t="s">
        <v>4342</v>
      </c>
      <c r="U1588" s="9">
        <f t="shared" si="35"/>
        <v>32.573891625615765</v>
      </c>
    </row>
    <row r="1589" spans="19:21" x14ac:dyDescent="0.2">
      <c r="S1589">
        <v>1588</v>
      </c>
      <c r="T1589" t="s">
        <v>4343</v>
      </c>
      <c r="U1589" s="9">
        <f t="shared" si="35"/>
        <v>32.594417077175699</v>
      </c>
    </row>
    <row r="1590" spans="19:21" x14ac:dyDescent="0.2">
      <c r="S1590">
        <v>1589</v>
      </c>
      <c r="T1590" t="s">
        <v>4344</v>
      </c>
      <c r="U1590" s="9">
        <f t="shared" si="35"/>
        <v>32.614942528735632</v>
      </c>
    </row>
    <row r="1591" spans="19:21" x14ac:dyDescent="0.2">
      <c r="S1591">
        <v>1590</v>
      </c>
      <c r="T1591" t="s">
        <v>4345</v>
      </c>
      <c r="U1591" s="9">
        <f t="shared" si="35"/>
        <v>32.635467980295566</v>
      </c>
    </row>
    <row r="1592" spans="19:21" x14ac:dyDescent="0.2">
      <c r="S1592">
        <v>1591</v>
      </c>
      <c r="T1592" t="s">
        <v>4346</v>
      </c>
      <c r="U1592" s="9">
        <f t="shared" si="35"/>
        <v>32.655993431855499</v>
      </c>
    </row>
    <row r="1593" spans="19:21" x14ac:dyDescent="0.2">
      <c r="S1593">
        <v>1592</v>
      </c>
      <c r="T1593" t="s">
        <v>4347</v>
      </c>
      <c r="U1593" s="9">
        <f t="shared" si="35"/>
        <v>32.676518883415433</v>
      </c>
    </row>
    <row r="1594" spans="19:21" x14ac:dyDescent="0.2">
      <c r="S1594">
        <v>1593</v>
      </c>
      <c r="T1594" t="s">
        <v>4348</v>
      </c>
      <c r="U1594" s="9">
        <f t="shared" si="35"/>
        <v>32.697044334975367</v>
      </c>
    </row>
    <row r="1595" spans="19:21" x14ac:dyDescent="0.2">
      <c r="S1595">
        <v>1594</v>
      </c>
      <c r="T1595" t="s">
        <v>4349</v>
      </c>
      <c r="U1595" s="9">
        <f t="shared" si="35"/>
        <v>32.717569786535307</v>
      </c>
    </row>
    <row r="1596" spans="19:21" x14ac:dyDescent="0.2">
      <c r="S1596">
        <v>1595</v>
      </c>
      <c r="T1596" t="s">
        <v>4350</v>
      </c>
      <c r="U1596" s="9">
        <f t="shared" si="35"/>
        <v>32.738095238095241</v>
      </c>
    </row>
    <row r="1597" spans="19:21" x14ac:dyDescent="0.2">
      <c r="S1597">
        <v>1596</v>
      </c>
      <c r="T1597" t="s">
        <v>4351</v>
      </c>
      <c r="U1597" s="9">
        <f t="shared" si="35"/>
        <v>32.758620689655174</v>
      </c>
    </row>
    <row r="1598" spans="19:21" x14ac:dyDescent="0.2">
      <c r="S1598">
        <v>1597</v>
      </c>
      <c r="T1598" t="s">
        <v>4352</v>
      </c>
      <c r="U1598" s="9">
        <f t="shared" si="35"/>
        <v>32.779146141215101</v>
      </c>
    </row>
    <row r="1599" spans="19:21" x14ac:dyDescent="0.2">
      <c r="S1599">
        <v>1598</v>
      </c>
      <c r="T1599" t="s">
        <v>4353</v>
      </c>
      <c r="U1599" s="9">
        <f t="shared" si="35"/>
        <v>32.799671592775042</v>
      </c>
    </row>
    <row r="1600" spans="19:21" x14ac:dyDescent="0.2">
      <c r="S1600">
        <v>1599</v>
      </c>
      <c r="T1600" t="s">
        <v>4354</v>
      </c>
      <c r="U1600" s="9">
        <f t="shared" si="35"/>
        <v>32.820197044334975</v>
      </c>
    </row>
    <row r="1601" spans="19:21" x14ac:dyDescent="0.2">
      <c r="S1601">
        <v>1600</v>
      </c>
      <c r="T1601" t="s">
        <v>4355</v>
      </c>
      <c r="U1601" s="9">
        <f t="shared" si="35"/>
        <v>32.840722495894909</v>
      </c>
    </row>
    <row r="1602" spans="19:21" x14ac:dyDescent="0.2">
      <c r="S1602">
        <v>1601</v>
      </c>
      <c r="T1602" t="s">
        <v>4356</v>
      </c>
      <c r="U1602" s="9">
        <f t="shared" si="35"/>
        <v>32.861247947454842</v>
      </c>
    </row>
    <row r="1603" spans="19:21" x14ac:dyDescent="0.2">
      <c r="S1603">
        <v>1602</v>
      </c>
      <c r="T1603" t="s">
        <v>4357</v>
      </c>
      <c r="U1603" s="9">
        <f t="shared" ref="U1603:U1666" si="36">(S1603/4872)*100</f>
        <v>32.881773399014783</v>
      </c>
    </row>
    <row r="1604" spans="19:21" x14ac:dyDescent="0.2">
      <c r="S1604">
        <v>1603</v>
      </c>
      <c r="T1604" t="s">
        <v>4358</v>
      </c>
      <c r="U1604" s="9">
        <f t="shared" si="36"/>
        <v>32.902298850574709</v>
      </c>
    </row>
    <row r="1605" spans="19:21" x14ac:dyDescent="0.2">
      <c r="S1605">
        <v>1604</v>
      </c>
      <c r="T1605" t="s">
        <v>4359</v>
      </c>
      <c r="U1605" s="9">
        <f t="shared" si="36"/>
        <v>32.922824302134643</v>
      </c>
    </row>
    <row r="1606" spans="19:21" x14ac:dyDescent="0.2">
      <c r="S1606">
        <v>1605</v>
      </c>
      <c r="T1606" t="s">
        <v>4360</v>
      </c>
      <c r="U1606" s="9">
        <f t="shared" si="36"/>
        <v>32.943349753694577</v>
      </c>
    </row>
    <row r="1607" spans="19:21" x14ac:dyDescent="0.2">
      <c r="S1607">
        <v>1606</v>
      </c>
      <c r="T1607" t="s">
        <v>4361</v>
      </c>
      <c r="U1607" s="9">
        <f t="shared" si="36"/>
        <v>32.963875205254517</v>
      </c>
    </row>
    <row r="1608" spans="19:21" x14ac:dyDescent="0.2">
      <c r="S1608">
        <v>1607</v>
      </c>
      <c r="T1608" t="s">
        <v>4362</v>
      </c>
      <c r="U1608" s="9">
        <f t="shared" si="36"/>
        <v>32.984400656814451</v>
      </c>
    </row>
    <row r="1609" spans="19:21" x14ac:dyDescent="0.2">
      <c r="S1609">
        <v>1608</v>
      </c>
      <c r="T1609" t="s">
        <v>4363</v>
      </c>
      <c r="U1609" s="9">
        <f t="shared" si="36"/>
        <v>33.004926108374384</v>
      </c>
    </row>
    <row r="1610" spans="19:21" x14ac:dyDescent="0.2">
      <c r="S1610">
        <v>1609</v>
      </c>
      <c r="T1610" t="s">
        <v>4364</v>
      </c>
      <c r="U1610" s="9">
        <f t="shared" si="36"/>
        <v>33.025451559934318</v>
      </c>
    </row>
    <row r="1611" spans="19:21" x14ac:dyDescent="0.2">
      <c r="S1611">
        <v>1610</v>
      </c>
      <c r="T1611" t="s">
        <v>4365</v>
      </c>
      <c r="U1611" s="9">
        <f t="shared" si="36"/>
        <v>33.045977011494251</v>
      </c>
    </row>
    <row r="1612" spans="19:21" x14ac:dyDescent="0.2">
      <c r="S1612">
        <v>1611</v>
      </c>
      <c r="T1612" t="s">
        <v>4366</v>
      </c>
      <c r="U1612" s="9">
        <f t="shared" si="36"/>
        <v>33.066502463054185</v>
      </c>
    </row>
    <row r="1613" spans="19:21" x14ac:dyDescent="0.2">
      <c r="S1613">
        <v>1612</v>
      </c>
      <c r="T1613" t="s">
        <v>4367</v>
      </c>
      <c r="U1613" s="9">
        <f t="shared" si="36"/>
        <v>33.087027914614119</v>
      </c>
    </row>
    <row r="1614" spans="19:21" x14ac:dyDescent="0.2">
      <c r="S1614">
        <v>1613</v>
      </c>
      <c r="T1614" t="s">
        <v>4368</v>
      </c>
      <c r="U1614" s="9">
        <f t="shared" si="36"/>
        <v>33.107553366174059</v>
      </c>
    </row>
    <row r="1615" spans="19:21" x14ac:dyDescent="0.2">
      <c r="S1615">
        <v>1614</v>
      </c>
      <c r="T1615" t="s">
        <v>4369</v>
      </c>
      <c r="U1615" s="9">
        <f t="shared" si="36"/>
        <v>33.128078817733993</v>
      </c>
    </row>
    <row r="1616" spans="19:21" x14ac:dyDescent="0.2">
      <c r="S1616">
        <v>1615</v>
      </c>
      <c r="T1616" t="s">
        <v>4370</v>
      </c>
      <c r="U1616" s="9">
        <f t="shared" si="36"/>
        <v>33.148604269293926</v>
      </c>
    </row>
    <row r="1617" spans="19:21" x14ac:dyDescent="0.2">
      <c r="S1617">
        <v>1616</v>
      </c>
      <c r="T1617" t="s">
        <v>4371</v>
      </c>
      <c r="U1617" s="9">
        <f t="shared" si="36"/>
        <v>33.16912972085386</v>
      </c>
    </row>
    <row r="1618" spans="19:21" x14ac:dyDescent="0.2">
      <c r="S1618">
        <v>1617</v>
      </c>
      <c r="T1618" t="s">
        <v>4372</v>
      </c>
      <c r="U1618" s="9">
        <f t="shared" si="36"/>
        <v>33.189655172413794</v>
      </c>
    </row>
    <row r="1619" spans="19:21" x14ac:dyDescent="0.2">
      <c r="S1619">
        <v>1618</v>
      </c>
      <c r="T1619" t="s">
        <v>4373</v>
      </c>
      <c r="U1619" s="9">
        <f t="shared" si="36"/>
        <v>33.210180623973727</v>
      </c>
    </row>
    <row r="1620" spans="19:21" x14ac:dyDescent="0.2">
      <c r="S1620">
        <v>1619</v>
      </c>
      <c r="T1620" t="s">
        <v>4374</v>
      </c>
      <c r="U1620" s="9">
        <f t="shared" si="36"/>
        <v>33.230706075533661</v>
      </c>
    </row>
    <row r="1621" spans="19:21" x14ac:dyDescent="0.2">
      <c r="S1621">
        <v>1620</v>
      </c>
      <c r="T1621" t="s">
        <v>4375</v>
      </c>
      <c r="U1621" s="9">
        <f t="shared" si="36"/>
        <v>33.251231527093594</v>
      </c>
    </row>
    <row r="1622" spans="19:21" x14ac:dyDescent="0.2">
      <c r="S1622">
        <v>1621</v>
      </c>
      <c r="T1622" t="s">
        <v>4376</v>
      </c>
      <c r="U1622" s="9">
        <f t="shared" si="36"/>
        <v>33.271756978653535</v>
      </c>
    </row>
    <row r="1623" spans="19:21" x14ac:dyDescent="0.2">
      <c r="S1623">
        <v>1622</v>
      </c>
      <c r="T1623" t="s">
        <v>4377</v>
      </c>
      <c r="U1623" s="9">
        <f t="shared" si="36"/>
        <v>33.292282430213469</v>
      </c>
    </row>
    <row r="1624" spans="19:21" x14ac:dyDescent="0.2">
      <c r="S1624">
        <v>1623</v>
      </c>
      <c r="T1624" t="s">
        <v>4378</v>
      </c>
      <c r="U1624" s="9">
        <f t="shared" si="36"/>
        <v>33.312807881773395</v>
      </c>
    </row>
    <row r="1625" spans="19:21" x14ac:dyDescent="0.2">
      <c r="S1625">
        <v>1624</v>
      </c>
      <c r="T1625" t="s">
        <v>4379</v>
      </c>
      <c r="U1625" s="9">
        <f t="shared" si="36"/>
        <v>33.333333333333329</v>
      </c>
    </row>
    <row r="1626" spans="19:21" x14ac:dyDescent="0.2">
      <c r="S1626">
        <v>1625</v>
      </c>
      <c r="T1626" t="s">
        <v>4380</v>
      </c>
      <c r="U1626" s="9">
        <f t="shared" si="36"/>
        <v>33.353858784893269</v>
      </c>
    </row>
    <row r="1627" spans="19:21" x14ac:dyDescent="0.2">
      <c r="S1627">
        <v>1626</v>
      </c>
      <c r="T1627" t="s">
        <v>4381</v>
      </c>
      <c r="U1627" s="9">
        <f t="shared" si="36"/>
        <v>33.374384236453203</v>
      </c>
    </row>
    <row r="1628" spans="19:21" x14ac:dyDescent="0.2">
      <c r="S1628">
        <v>1627</v>
      </c>
      <c r="T1628" t="s">
        <v>4382</v>
      </c>
      <c r="U1628" s="9">
        <f t="shared" si="36"/>
        <v>33.394909688013136</v>
      </c>
    </row>
    <row r="1629" spans="19:21" x14ac:dyDescent="0.2">
      <c r="S1629">
        <v>1628</v>
      </c>
      <c r="T1629" t="s">
        <v>4383</v>
      </c>
      <c r="U1629" s="9">
        <f t="shared" si="36"/>
        <v>33.41543513957307</v>
      </c>
    </row>
    <row r="1630" spans="19:21" x14ac:dyDescent="0.2">
      <c r="S1630">
        <v>1629</v>
      </c>
      <c r="T1630" t="s">
        <v>4384</v>
      </c>
      <c r="U1630" s="9">
        <f t="shared" si="36"/>
        <v>33.435960591133011</v>
      </c>
    </row>
    <row r="1631" spans="19:21" x14ac:dyDescent="0.2">
      <c r="S1631">
        <v>1630</v>
      </c>
      <c r="T1631" t="s">
        <v>4385</v>
      </c>
      <c r="U1631" s="9">
        <f t="shared" si="36"/>
        <v>33.456486042692937</v>
      </c>
    </row>
    <row r="1632" spans="19:21" x14ac:dyDescent="0.2">
      <c r="S1632">
        <v>1631</v>
      </c>
      <c r="T1632" t="s">
        <v>2261</v>
      </c>
      <c r="U1632" s="9">
        <f t="shared" si="36"/>
        <v>33.477011494252871</v>
      </c>
    </row>
    <row r="1633" spans="19:21" x14ac:dyDescent="0.2">
      <c r="S1633">
        <v>1632</v>
      </c>
      <c r="T1633" t="s">
        <v>2262</v>
      </c>
      <c r="U1633" s="9">
        <f t="shared" si="36"/>
        <v>33.497536945812804</v>
      </c>
    </row>
    <row r="1634" spans="19:21" x14ac:dyDescent="0.2">
      <c r="S1634">
        <v>1633</v>
      </c>
      <c r="T1634" t="s">
        <v>2263</v>
      </c>
      <c r="U1634" s="9">
        <f t="shared" si="36"/>
        <v>33.518062397372745</v>
      </c>
    </row>
    <row r="1635" spans="19:21" x14ac:dyDescent="0.2">
      <c r="S1635">
        <v>1634</v>
      </c>
      <c r="T1635" t="s">
        <v>2264</v>
      </c>
      <c r="U1635" s="9">
        <f t="shared" si="36"/>
        <v>33.538587848932679</v>
      </c>
    </row>
    <row r="1636" spans="19:21" x14ac:dyDescent="0.2">
      <c r="S1636">
        <v>1635</v>
      </c>
      <c r="T1636" t="s">
        <v>2265</v>
      </c>
      <c r="U1636" s="9">
        <f t="shared" si="36"/>
        <v>33.559113300492612</v>
      </c>
    </row>
    <row r="1637" spans="19:21" x14ac:dyDescent="0.2">
      <c r="S1637">
        <v>1636</v>
      </c>
      <c r="T1637" t="s">
        <v>2266</v>
      </c>
      <c r="U1637" s="9">
        <f t="shared" si="36"/>
        <v>33.579638752052546</v>
      </c>
    </row>
    <row r="1638" spans="19:21" x14ac:dyDescent="0.2">
      <c r="S1638">
        <v>1637</v>
      </c>
      <c r="T1638" t="s">
        <v>2267</v>
      </c>
      <c r="U1638" s="9">
        <f t="shared" si="36"/>
        <v>33.600164203612479</v>
      </c>
    </row>
    <row r="1639" spans="19:21" x14ac:dyDescent="0.2">
      <c r="S1639">
        <v>1638</v>
      </c>
      <c r="T1639" t="s">
        <v>2268</v>
      </c>
      <c r="U1639" s="9">
        <f t="shared" si="36"/>
        <v>33.620689655172413</v>
      </c>
    </row>
    <row r="1640" spans="19:21" x14ac:dyDescent="0.2">
      <c r="S1640">
        <v>1639</v>
      </c>
      <c r="T1640" t="s">
        <v>2269</v>
      </c>
      <c r="U1640" s="9">
        <f t="shared" si="36"/>
        <v>33.641215106732346</v>
      </c>
    </row>
    <row r="1641" spans="19:21" x14ac:dyDescent="0.2">
      <c r="S1641">
        <v>1640</v>
      </c>
      <c r="T1641" t="s">
        <v>4416</v>
      </c>
      <c r="U1641" s="9">
        <f t="shared" si="36"/>
        <v>33.66174055829228</v>
      </c>
    </row>
    <row r="1642" spans="19:21" x14ac:dyDescent="0.2">
      <c r="S1642">
        <v>1641</v>
      </c>
      <c r="T1642" t="s">
        <v>4417</v>
      </c>
      <c r="U1642" s="9">
        <f t="shared" si="36"/>
        <v>33.682266009852221</v>
      </c>
    </row>
    <row r="1643" spans="19:21" x14ac:dyDescent="0.2">
      <c r="S1643">
        <v>1642</v>
      </c>
      <c r="T1643" t="s">
        <v>4418</v>
      </c>
      <c r="U1643" s="9">
        <f t="shared" si="36"/>
        <v>33.702791461412154</v>
      </c>
    </row>
    <row r="1644" spans="19:21" x14ac:dyDescent="0.2">
      <c r="S1644">
        <v>1643</v>
      </c>
      <c r="T1644" t="s">
        <v>4419</v>
      </c>
      <c r="U1644" s="9">
        <f t="shared" si="36"/>
        <v>33.723316912972088</v>
      </c>
    </row>
    <row r="1645" spans="19:21" x14ac:dyDescent="0.2">
      <c r="S1645">
        <v>1644</v>
      </c>
      <c r="T1645" t="s">
        <v>4420</v>
      </c>
      <c r="U1645" s="9">
        <f t="shared" si="36"/>
        <v>33.743842364532014</v>
      </c>
    </row>
    <row r="1646" spans="19:21" x14ac:dyDescent="0.2">
      <c r="S1646">
        <v>1645</v>
      </c>
      <c r="T1646" t="s">
        <v>4421</v>
      </c>
      <c r="U1646" s="9">
        <f t="shared" si="36"/>
        <v>33.764367816091955</v>
      </c>
    </row>
    <row r="1647" spans="19:21" x14ac:dyDescent="0.2">
      <c r="S1647">
        <v>1646</v>
      </c>
      <c r="T1647" t="s">
        <v>4422</v>
      </c>
      <c r="U1647" s="9">
        <f t="shared" si="36"/>
        <v>33.784893267651888</v>
      </c>
    </row>
    <row r="1648" spans="19:21" x14ac:dyDescent="0.2">
      <c r="S1648">
        <v>1647</v>
      </c>
      <c r="T1648" t="s">
        <v>4423</v>
      </c>
      <c r="U1648" s="9">
        <f t="shared" si="36"/>
        <v>33.805418719211822</v>
      </c>
    </row>
    <row r="1649" spans="19:21" x14ac:dyDescent="0.2">
      <c r="S1649">
        <v>1648</v>
      </c>
      <c r="T1649" t="s">
        <v>4424</v>
      </c>
      <c r="U1649" s="9">
        <f t="shared" si="36"/>
        <v>33.825944170771756</v>
      </c>
    </row>
    <row r="1650" spans="19:21" x14ac:dyDescent="0.2">
      <c r="S1650">
        <v>1649</v>
      </c>
      <c r="T1650" t="s">
        <v>4425</v>
      </c>
      <c r="U1650" s="9">
        <f t="shared" si="36"/>
        <v>33.846469622331696</v>
      </c>
    </row>
    <row r="1651" spans="19:21" x14ac:dyDescent="0.2">
      <c r="S1651">
        <v>1650</v>
      </c>
      <c r="T1651" t="s">
        <v>4426</v>
      </c>
      <c r="U1651" s="9">
        <f t="shared" si="36"/>
        <v>33.866995073891623</v>
      </c>
    </row>
    <row r="1652" spans="19:21" x14ac:dyDescent="0.2">
      <c r="S1652">
        <v>1651</v>
      </c>
      <c r="T1652" t="s">
        <v>4427</v>
      </c>
      <c r="U1652" s="9">
        <f t="shared" si="36"/>
        <v>33.887520525451556</v>
      </c>
    </row>
    <row r="1653" spans="19:21" x14ac:dyDescent="0.2">
      <c r="S1653">
        <v>1652</v>
      </c>
      <c r="T1653" t="s">
        <v>4428</v>
      </c>
      <c r="U1653" s="9">
        <f t="shared" si="36"/>
        <v>33.90804597701149</v>
      </c>
    </row>
    <row r="1654" spans="19:21" x14ac:dyDescent="0.2">
      <c r="S1654">
        <v>1653</v>
      </c>
      <c r="T1654" t="s">
        <v>4429</v>
      </c>
      <c r="U1654" s="9">
        <f t="shared" si="36"/>
        <v>33.928571428571431</v>
      </c>
    </row>
    <row r="1655" spans="19:21" x14ac:dyDescent="0.2">
      <c r="S1655">
        <v>1654</v>
      </c>
      <c r="T1655" t="s">
        <v>4430</v>
      </c>
      <c r="U1655" s="9">
        <f t="shared" si="36"/>
        <v>33.949096880131364</v>
      </c>
    </row>
    <row r="1656" spans="19:21" x14ac:dyDescent="0.2">
      <c r="S1656">
        <v>1655</v>
      </c>
      <c r="T1656" t="s">
        <v>4431</v>
      </c>
      <c r="U1656" s="9">
        <f t="shared" si="36"/>
        <v>33.969622331691298</v>
      </c>
    </row>
    <row r="1657" spans="19:21" x14ac:dyDescent="0.2">
      <c r="S1657">
        <v>1656</v>
      </c>
      <c r="T1657" t="s">
        <v>4432</v>
      </c>
      <c r="U1657" s="9">
        <f t="shared" si="36"/>
        <v>33.990147783251231</v>
      </c>
    </row>
    <row r="1658" spans="19:21" x14ac:dyDescent="0.2">
      <c r="S1658">
        <v>1657</v>
      </c>
      <c r="T1658" t="s">
        <v>4433</v>
      </c>
      <c r="U1658" s="9">
        <f t="shared" si="36"/>
        <v>34.010673234811165</v>
      </c>
    </row>
    <row r="1659" spans="19:21" x14ac:dyDescent="0.2">
      <c r="S1659">
        <v>1658</v>
      </c>
      <c r="T1659" t="s">
        <v>4434</v>
      </c>
      <c r="U1659" s="9">
        <f t="shared" si="36"/>
        <v>34.031198686371098</v>
      </c>
    </row>
    <row r="1660" spans="19:21" x14ac:dyDescent="0.2">
      <c r="S1660">
        <v>1659</v>
      </c>
      <c r="T1660" t="s">
        <v>4435</v>
      </c>
      <c r="U1660" s="9">
        <f t="shared" si="36"/>
        <v>34.051724137931032</v>
      </c>
    </row>
    <row r="1661" spans="19:21" x14ac:dyDescent="0.2">
      <c r="S1661">
        <v>1660</v>
      </c>
      <c r="T1661" t="s">
        <v>4436</v>
      </c>
      <c r="U1661" s="9">
        <f t="shared" si="36"/>
        <v>34.072249589490966</v>
      </c>
    </row>
    <row r="1662" spans="19:21" x14ac:dyDescent="0.2">
      <c r="S1662">
        <v>1661</v>
      </c>
      <c r="T1662" t="s">
        <v>4437</v>
      </c>
      <c r="U1662" s="9">
        <f t="shared" si="36"/>
        <v>34.092775041050906</v>
      </c>
    </row>
    <row r="1663" spans="19:21" x14ac:dyDescent="0.2">
      <c r="S1663">
        <v>1662</v>
      </c>
      <c r="T1663" t="s">
        <v>4438</v>
      </c>
      <c r="U1663" s="9">
        <f t="shared" si="36"/>
        <v>34.11330049261084</v>
      </c>
    </row>
    <row r="1664" spans="19:21" x14ac:dyDescent="0.2">
      <c r="S1664">
        <v>1663</v>
      </c>
      <c r="T1664" t="s">
        <v>4439</v>
      </c>
      <c r="U1664" s="9">
        <f t="shared" si="36"/>
        <v>34.133825944170773</v>
      </c>
    </row>
    <row r="1665" spans="19:21" x14ac:dyDescent="0.2">
      <c r="S1665">
        <v>1664</v>
      </c>
      <c r="T1665" t="s">
        <v>4440</v>
      </c>
      <c r="U1665" s="9">
        <f t="shared" si="36"/>
        <v>34.154351395730707</v>
      </c>
    </row>
    <row r="1666" spans="19:21" x14ac:dyDescent="0.2">
      <c r="S1666">
        <v>1665</v>
      </c>
      <c r="T1666" t="s">
        <v>4441</v>
      </c>
      <c r="U1666" s="9">
        <f t="shared" si="36"/>
        <v>34.174876847290641</v>
      </c>
    </row>
    <row r="1667" spans="19:21" x14ac:dyDescent="0.2">
      <c r="S1667">
        <v>1666</v>
      </c>
      <c r="T1667" t="s">
        <v>4442</v>
      </c>
      <c r="U1667" s="9">
        <f t="shared" ref="U1667:U1730" si="37">(S1667/4872)*100</f>
        <v>34.195402298850574</v>
      </c>
    </row>
    <row r="1668" spans="19:21" x14ac:dyDescent="0.2">
      <c r="S1668">
        <v>1667</v>
      </c>
      <c r="T1668" t="s">
        <v>4443</v>
      </c>
      <c r="U1668" s="9">
        <f t="shared" si="37"/>
        <v>34.215927750410508</v>
      </c>
    </row>
    <row r="1669" spans="19:21" x14ac:dyDescent="0.2">
      <c r="S1669">
        <v>1668</v>
      </c>
      <c r="T1669" t="s">
        <v>4444</v>
      </c>
      <c r="U1669" s="9">
        <f t="shared" si="37"/>
        <v>34.236453201970448</v>
      </c>
    </row>
    <row r="1670" spans="19:21" x14ac:dyDescent="0.2">
      <c r="S1670">
        <v>1669</v>
      </c>
      <c r="T1670" t="s">
        <v>4445</v>
      </c>
      <c r="U1670" s="9">
        <f t="shared" si="37"/>
        <v>34.256978653530382</v>
      </c>
    </row>
    <row r="1671" spans="19:21" x14ac:dyDescent="0.2">
      <c r="S1671">
        <v>1670</v>
      </c>
      <c r="T1671" t="s">
        <v>4446</v>
      </c>
      <c r="U1671" s="9">
        <f t="shared" si="37"/>
        <v>34.277504105090308</v>
      </c>
    </row>
    <row r="1672" spans="19:21" x14ac:dyDescent="0.2">
      <c r="S1672">
        <v>1671</v>
      </c>
      <c r="T1672" t="s">
        <v>4447</v>
      </c>
      <c r="U1672" s="9">
        <f t="shared" si="37"/>
        <v>34.298029556650242</v>
      </c>
    </row>
    <row r="1673" spans="19:21" x14ac:dyDescent="0.2">
      <c r="S1673">
        <v>1672</v>
      </c>
      <c r="T1673" t="s">
        <v>4448</v>
      </c>
      <c r="U1673" s="9">
        <f t="shared" si="37"/>
        <v>34.318555008210183</v>
      </c>
    </row>
    <row r="1674" spans="19:21" x14ac:dyDescent="0.2">
      <c r="S1674">
        <v>1673</v>
      </c>
      <c r="T1674" t="s">
        <v>4449</v>
      </c>
      <c r="U1674" s="9">
        <f t="shared" si="37"/>
        <v>34.339080459770116</v>
      </c>
    </row>
    <row r="1675" spans="19:21" x14ac:dyDescent="0.2">
      <c r="S1675">
        <v>1674</v>
      </c>
      <c r="T1675" t="s">
        <v>4450</v>
      </c>
      <c r="U1675" s="9">
        <f t="shared" si="37"/>
        <v>34.35960591133005</v>
      </c>
    </row>
    <row r="1676" spans="19:21" x14ac:dyDescent="0.2">
      <c r="S1676">
        <v>1675</v>
      </c>
      <c r="T1676" t="s">
        <v>4451</v>
      </c>
      <c r="U1676" s="9">
        <f t="shared" si="37"/>
        <v>34.380131362889983</v>
      </c>
    </row>
    <row r="1677" spans="19:21" x14ac:dyDescent="0.2">
      <c r="S1677">
        <v>1676</v>
      </c>
      <c r="T1677" t="s">
        <v>4452</v>
      </c>
      <c r="U1677" s="9">
        <f t="shared" si="37"/>
        <v>34.400656814449917</v>
      </c>
    </row>
    <row r="1678" spans="19:21" x14ac:dyDescent="0.2">
      <c r="S1678">
        <v>1677</v>
      </c>
      <c r="T1678" t="s">
        <v>4453</v>
      </c>
      <c r="U1678" s="9">
        <f t="shared" si="37"/>
        <v>34.421182266009851</v>
      </c>
    </row>
    <row r="1679" spans="19:21" x14ac:dyDescent="0.2">
      <c r="S1679">
        <v>1678</v>
      </c>
      <c r="T1679" t="s">
        <v>4454</v>
      </c>
      <c r="U1679" s="9">
        <f t="shared" si="37"/>
        <v>34.441707717569784</v>
      </c>
    </row>
    <row r="1680" spans="19:21" x14ac:dyDescent="0.2">
      <c r="S1680">
        <v>1679</v>
      </c>
      <c r="T1680" t="s">
        <v>4455</v>
      </c>
      <c r="U1680" s="9">
        <f t="shared" si="37"/>
        <v>34.462233169129718</v>
      </c>
    </row>
    <row r="1681" spans="19:21" x14ac:dyDescent="0.2">
      <c r="S1681">
        <v>1680</v>
      </c>
      <c r="T1681" t="s">
        <v>4456</v>
      </c>
      <c r="U1681" s="9">
        <f t="shared" si="37"/>
        <v>34.482758620689658</v>
      </c>
    </row>
    <row r="1682" spans="19:21" x14ac:dyDescent="0.2">
      <c r="S1682">
        <v>1681</v>
      </c>
      <c r="T1682" t="s">
        <v>4457</v>
      </c>
      <c r="U1682" s="9">
        <f t="shared" si="37"/>
        <v>34.503284072249592</v>
      </c>
    </row>
    <row r="1683" spans="19:21" x14ac:dyDescent="0.2">
      <c r="S1683">
        <v>1682</v>
      </c>
      <c r="T1683" t="s">
        <v>4458</v>
      </c>
      <c r="U1683" s="9">
        <f t="shared" si="37"/>
        <v>34.523809523809526</v>
      </c>
    </row>
    <row r="1684" spans="19:21" x14ac:dyDescent="0.2">
      <c r="S1684">
        <v>1683</v>
      </c>
      <c r="T1684" t="s">
        <v>4459</v>
      </c>
      <c r="U1684" s="9">
        <f t="shared" si="37"/>
        <v>34.544334975369459</v>
      </c>
    </row>
    <row r="1685" spans="19:21" x14ac:dyDescent="0.2">
      <c r="S1685">
        <v>1684</v>
      </c>
      <c r="T1685" t="s">
        <v>4460</v>
      </c>
      <c r="U1685" s="9">
        <f t="shared" si="37"/>
        <v>34.564860426929393</v>
      </c>
    </row>
    <row r="1686" spans="19:21" x14ac:dyDescent="0.2">
      <c r="S1686">
        <v>1685</v>
      </c>
      <c r="T1686" t="s">
        <v>4461</v>
      </c>
      <c r="U1686" s="9">
        <f t="shared" si="37"/>
        <v>34.585385878489326</v>
      </c>
    </row>
    <row r="1687" spans="19:21" x14ac:dyDescent="0.2">
      <c r="S1687">
        <v>1686</v>
      </c>
      <c r="T1687" t="s">
        <v>4462</v>
      </c>
      <c r="U1687" s="9">
        <f t="shared" si="37"/>
        <v>34.60591133004926</v>
      </c>
    </row>
    <row r="1688" spans="19:21" x14ac:dyDescent="0.2">
      <c r="S1688">
        <v>1687</v>
      </c>
      <c r="T1688" t="s">
        <v>4463</v>
      </c>
      <c r="U1688" s="9">
        <f t="shared" si="37"/>
        <v>34.626436781609193</v>
      </c>
    </row>
    <row r="1689" spans="19:21" x14ac:dyDescent="0.2">
      <c r="S1689">
        <v>1688</v>
      </c>
      <c r="T1689" t="s">
        <v>4464</v>
      </c>
      <c r="U1689" s="9">
        <f t="shared" si="37"/>
        <v>34.646962233169134</v>
      </c>
    </row>
    <row r="1690" spans="19:21" x14ac:dyDescent="0.2">
      <c r="S1690">
        <v>1689</v>
      </c>
      <c r="T1690" t="s">
        <v>4465</v>
      </c>
      <c r="U1690" s="9">
        <f t="shared" si="37"/>
        <v>34.667487684729068</v>
      </c>
    </row>
    <row r="1691" spans="19:21" x14ac:dyDescent="0.2">
      <c r="S1691">
        <v>1690</v>
      </c>
      <c r="T1691" t="s">
        <v>4466</v>
      </c>
      <c r="U1691" s="9">
        <f t="shared" si="37"/>
        <v>34.688013136289001</v>
      </c>
    </row>
    <row r="1692" spans="19:21" x14ac:dyDescent="0.2">
      <c r="S1692">
        <v>1691</v>
      </c>
      <c r="T1692" t="s">
        <v>4467</v>
      </c>
      <c r="U1692" s="9">
        <f t="shared" si="37"/>
        <v>34.708538587848928</v>
      </c>
    </row>
    <row r="1693" spans="19:21" x14ac:dyDescent="0.2">
      <c r="S1693">
        <v>1692</v>
      </c>
      <c r="T1693" t="s">
        <v>4468</v>
      </c>
      <c r="U1693" s="9">
        <f t="shared" si="37"/>
        <v>34.729064039408868</v>
      </c>
    </row>
    <row r="1694" spans="19:21" x14ac:dyDescent="0.2">
      <c r="S1694">
        <v>1693</v>
      </c>
      <c r="T1694" t="s">
        <v>4469</v>
      </c>
      <c r="U1694" s="9">
        <f t="shared" si="37"/>
        <v>34.749589490968802</v>
      </c>
    </row>
    <row r="1695" spans="19:21" x14ac:dyDescent="0.2">
      <c r="S1695">
        <v>1694</v>
      </c>
      <c r="T1695" t="s">
        <v>4470</v>
      </c>
      <c r="U1695" s="9">
        <f t="shared" si="37"/>
        <v>34.770114942528735</v>
      </c>
    </row>
    <row r="1696" spans="19:21" x14ac:dyDescent="0.2">
      <c r="S1696">
        <v>1695</v>
      </c>
      <c r="T1696" t="s">
        <v>4471</v>
      </c>
      <c r="U1696" s="9">
        <f t="shared" si="37"/>
        <v>34.790640394088669</v>
      </c>
    </row>
    <row r="1697" spans="19:21" x14ac:dyDescent="0.2">
      <c r="S1697">
        <v>1696</v>
      </c>
      <c r="T1697" t="s">
        <v>4472</v>
      </c>
      <c r="U1697" s="9">
        <f t="shared" si="37"/>
        <v>34.811165845648603</v>
      </c>
    </row>
    <row r="1698" spans="19:21" x14ac:dyDescent="0.2">
      <c r="S1698">
        <v>1697</v>
      </c>
      <c r="T1698" t="s">
        <v>4473</v>
      </c>
      <c r="U1698" s="9">
        <f t="shared" si="37"/>
        <v>34.831691297208536</v>
      </c>
    </row>
    <row r="1699" spans="19:21" x14ac:dyDescent="0.2">
      <c r="S1699">
        <v>1698</v>
      </c>
      <c r="T1699" t="s">
        <v>4474</v>
      </c>
      <c r="U1699" s="9">
        <f t="shared" si="37"/>
        <v>34.85221674876847</v>
      </c>
    </row>
    <row r="1700" spans="19:21" x14ac:dyDescent="0.2">
      <c r="S1700">
        <v>1699</v>
      </c>
      <c r="T1700" t="s">
        <v>4475</v>
      </c>
      <c r="U1700" s="9">
        <f t="shared" si="37"/>
        <v>34.872742200328403</v>
      </c>
    </row>
    <row r="1701" spans="19:21" x14ac:dyDescent="0.2">
      <c r="S1701">
        <v>1700</v>
      </c>
      <c r="T1701" t="s">
        <v>4476</v>
      </c>
      <c r="U1701" s="9">
        <f t="shared" si="37"/>
        <v>34.893267651888344</v>
      </c>
    </row>
    <row r="1702" spans="19:21" x14ac:dyDescent="0.2">
      <c r="S1702">
        <v>1701</v>
      </c>
      <c r="T1702" t="s">
        <v>4477</v>
      </c>
      <c r="U1702" s="9">
        <f t="shared" si="37"/>
        <v>34.913793103448278</v>
      </c>
    </row>
    <row r="1703" spans="19:21" x14ac:dyDescent="0.2">
      <c r="S1703">
        <v>1702</v>
      </c>
      <c r="T1703" t="s">
        <v>4478</v>
      </c>
      <c r="U1703" s="9">
        <f t="shared" si="37"/>
        <v>34.934318555008211</v>
      </c>
    </row>
    <row r="1704" spans="19:21" x14ac:dyDescent="0.2">
      <c r="S1704">
        <v>1703</v>
      </c>
      <c r="T1704" t="s">
        <v>4479</v>
      </c>
      <c r="U1704" s="9">
        <f t="shared" si="37"/>
        <v>34.954844006568145</v>
      </c>
    </row>
    <row r="1705" spans="19:21" x14ac:dyDescent="0.2">
      <c r="S1705">
        <v>1704</v>
      </c>
      <c r="T1705" t="s">
        <v>4480</v>
      </c>
      <c r="U1705" s="9">
        <f t="shared" si="37"/>
        <v>34.975369458128078</v>
      </c>
    </row>
    <row r="1706" spans="19:21" x14ac:dyDescent="0.2">
      <c r="S1706">
        <v>1705</v>
      </c>
      <c r="T1706" t="s">
        <v>4481</v>
      </c>
      <c r="U1706" s="9">
        <f t="shared" si="37"/>
        <v>34.995894909688012</v>
      </c>
    </row>
    <row r="1707" spans="19:21" x14ac:dyDescent="0.2">
      <c r="S1707">
        <v>1706</v>
      </c>
      <c r="T1707" t="s">
        <v>4482</v>
      </c>
      <c r="U1707" s="9">
        <f t="shared" si="37"/>
        <v>35.016420361247945</v>
      </c>
    </row>
    <row r="1708" spans="19:21" x14ac:dyDescent="0.2">
      <c r="S1708">
        <v>1707</v>
      </c>
      <c r="T1708" t="s">
        <v>4483</v>
      </c>
      <c r="U1708" s="9">
        <f t="shared" si="37"/>
        <v>35.036945812807879</v>
      </c>
    </row>
    <row r="1709" spans="19:21" x14ac:dyDescent="0.2">
      <c r="S1709">
        <v>1708</v>
      </c>
      <c r="T1709" t="s">
        <v>4484</v>
      </c>
      <c r="U1709" s="9">
        <f t="shared" si="37"/>
        <v>35.05747126436782</v>
      </c>
    </row>
    <row r="1710" spans="19:21" x14ac:dyDescent="0.2">
      <c r="S1710">
        <v>1709</v>
      </c>
      <c r="T1710" t="s">
        <v>4485</v>
      </c>
      <c r="U1710" s="9">
        <f t="shared" si="37"/>
        <v>35.077996715927753</v>
      </c>
    </row>
    <row r="1711" spans="19:21" x14ac:dyDescent="0.2">
      <c r="S1711">
        <v>1710</v>
      </c>
      <c r="T1711" t="s">
        <v>4486</v>
      </c>
      <c r="U1711" s="9">
        <f t="shared" si="37"/>
        <v>35.098522167487687</v>
      </c>
    </row>
    <row r="1712" spans="19:21" x14ac:dyDescent="0.2">
      <c r="S1712">
        <v>1711</v>
      </c>
      <c r="T1712" t="s">
        <v>4487</v>
      </c>
      <c r="U1712" s="9">
        <f t="shared" si="37"/>
        <v>35.119047619047613</v>
      </c>
    </row>
    <row r="1713" spans="19:21" x14ac:dyDescent="0.2">
      <c r="S1713">
        <v>1712</v>
      </c>
      <c r="T1713" t="s">
        <v>4488</v>
      </c>
      <c r="U1713" s="9">
        <f t="shared" si="37"/>
        <v>35.139573070607554</v>
      </c>
    </row>
    <row r="1714" spans="19:21" x14ac:dyDescent="0.2">
      <c r="S1714">
        <v>1713</v>
      </c>
      <c r="T1714" t="s">
        <v>4489</v>
      </c>
      <c r="U1714" s="9">
        <f t="shared" si="37"/>
        <v>35.160098522167488</v>
      </c>
    </row>
    <row r="1715" spans="19:21" x14ac:dyDescent="0.2">
      <c r="S1715">
        <v>1714</v>
      </c>
      <c r="T1715" t="s">
        <v>4490</v>
      </c>
      <c r="U1715" s="9">
        <f t="shared" si="37"/>
        <v>35.180623973727421</v>
      </c>
    </row>
    <row r="1716" spans="19:21" x14ac:dyDescent="0.2">
      <c r="S1716">
        <v>1715</v>
      </c>
      <c r="T1716" t="s">
        <v>4491</v>
      </c>
      <c r="U1716" s="9">
        <f t="shared" si="37"/>
        <v>35.201149425287355</v>
      </c>
    </row>
    <row r="1717" spans="19:21" x14ac:dyDescent="0.2">
      <c r="S1717">
        <v>1716</v>
      </c>
      <c r="T1717" t="s">
        <v>4492</v>
      </c>
      <c r="U1717" s="9">
        <f t="shared" si="37"/>
        <v>35.221674876847295</v>
      </c>
    </row>
    <row r="1718" spans="19:21" x14ac:dyDescent="0.2">
      <c r="S1718">
        <v>1717</v>
      </c>
      <c r="T1718" t="s">
        <v>4493</v>
      </c>
      <c r="U1718" s="9">
        <f t="shared" si="37"/>
        <v>35.242200328407222</v>
      </c>
    </row>
    <row r="1719" spans="19:21" x14ac:dyDescent="0.2">
      <c r="S1719">
        <v>1718</v>
      </c>
      <c r="T1719" t="s">
        <v>4494</v>
      </c>
      <c r="U1719" s="9">
        <f t="shared" si="37"/>
        <v>35.262725779967155</v>
      </c>
    </row>
    <row r="1720" spans="19:21" x14ac:dyDescent="0.2">
      <c r="S1720">
        <v>1719</v>
      </c>
      <c r="T1720" t="s">
        <v>4495</v>
      </c>
      <c r="U1720" s="9">
        <f t="shared" si="37"/>
        <v>35.283251231527096</v>
      </c>
    </row>
    <row r="1721" spans="19:21" x14ac:dyDescent="0.2">
      <c r="S1721">
        <v>1720</v>
      </c>
      <c r="T1721" t="s">
        <v>4496</v>
      </c>
      <c r="U1721" s="9">
        <f t="shared" si="37"/>
        <v>35.30377668308703</v>
      </c>
    </row>
    <row r="1722" spans="19:21" x14ac:dyDescent="0.2">
      <c r="S1722">
        <v>1721</v>
      </c>
      <c r="T1722" t="s">
        <v>4497</v>
      </c>
      <c r="U1722" s="9">
        <f t="shared" si="37"/>
        <v>35.324302134646963</v>
      </c>
    </row>
    <row r="1723" spans="19:21" x14ac:dyDescent="0.2">
      <c r="S1723">
        <v>1722</v>
      </c>
      <c r="T1723" t="s">
        <v>4498</v>
      </c>
      <c r="U1723" s="9">
        <f t="shared" si="37"/>
        <v>35.344827586206897</v>
      </c>
    </row>
    <row r="1724" spans="19:21" x14ac:dyDescent="0.2">
      <c r="S1724">
        <v>1723</v>
      </c>
      <c r="T1724" t="s">
        <v>4499</v>
      </c>
      <c r="U1724" s="9">
        <f t="shared" si="37"/>
        <v>35.36535303776683</v>
      </c>
    </row>
    <row r="1725" spans="19:21" x14ac:dyDescent="0.2">
      <c r="S1725">
        <v>1724</v>
      </c>
      <c r="T1725" t="s">
        <v>4500</v>
      </c>
      <c r="U1725" s="9">
        <f t="shared" si="37"/>
        <v>35.385878489326764</v>
      </c>
    </row>
    <row r="1726" spans="19:21" x14ac:dyDescent="0.2">
      <c r="S1726">
        <v>1725</v>
      </c>
      <c r="T1726" t="s">
        <v>4501</v>
      </c>
      <c r="U1726" s="9">
        <f t="shared" si="37"/>
        <v>35.406403940886698</v>
      </c>
    </row>
    <row r="1727" spans="19:21" x14ac:dyDescent="0.2">
      <c r="S1727">
        <v>1726</v>
      </c>
      <c r="T1727" t="s">
        <v>4502</v>
      </c>
      <c r="U1727" s="9">
        <f t="shared" si="37"/>
        <v>35.426929392446631</v>
      </c>
    </row>
    <row r="1728" spans="19:21" x14ac:dyDescent="0.2">
      <c r="S1728">
        <v>1727</v>
      </c>
      <c r="T1728" t="s">
        <v>4503</v>
      </c>
      <c r="U1728" s="9">
        <f t="shared" si="37"/>
        <v>35.447454844006572</v>
      </c>
    </row>
    <row r="1729" spans="19:21" x14ac:dyDescent="0.2">
      <c r="S1729">
        <v>1728</v>
      </c>
      <c r="T1729" t="s">
        <v>4504</v>
      </c>
      <c r="U1729" s="9">
        <f t="shared" si="37"/>
        <v>35.467980295566505</v>
      </c>
    </row>
    <row r="1730" spans="19:21" x14ac:dyDescent="0.2">
      <c r="S1730">
        <v>1729</v>
      </c>
      <c r="T1730" t="s">
        <v>4505</v>
      </c>
      <c r="U1730" s="9">
        <f t="shared" si="37"/>
        <v>35.488505747126439</v>
      </c>
    </row>
    <row r="1731" spans="19:21" x14ac:dyDescent="0.2">
      <c r="S1731">
        <v>1730</v>
      </c>
      <c r="T1731" t="s">
        <v>4506</v>
      </c>
      <c r="U1731" s="9">
        <f t="shared" ref="U1731:U1794" si="38">(S1731/4872)*100</f>
        <v>35.509031198686372</v>
      </c>
    </row>
    <row r="1732" spans="19:21" x14ac:dyDescent="0.2">
      <c r="S1732">
        <v>1731</v>
      </c>
      <c r="T1732" t="s">
        <v>4507</v>
      </c>
      <c r="U1732" s="9">
        <f t="shared" si="38"/>
        <v>35.529556650246306</v>
      </c>
    </row>
    <row r="1733" spans="19:21" x14ac:dyDescent="0.2">
      <c r="S1733">
        <v>1732</v>
      </c>
      <c r="T1733" t="s">
        <v>4508</v>
      </c>
      <c r="U1733" s="9">
        <f t="shared" si="38"/>
        <v>35.55008210180624</v>
      </c>
    </row>
    <row r="1734" spans="19:21" x14ac:dyDescent="0.2">
      <c r="S1734">
        <v>1733</v>
      </c>
      <c r="T1734" t="s">
        <v>4509</v>
      </c>
      <c r="U1734" s="9">
        <f t="shared" si="38"/>
        <v>35.570607553366173</v>
      </c>
    </row>
    <row r="1735" spans="19:21" x14ac:dyDescent="0.2">
      <c r="S1735">
        <v>1734</v>
      </c>
      <c r="T1735" t="s">
        <v>4510</v>
      </c>
      <c r="U1735" s="9">
        <f t="shared" si="38"/>
        <v>35.591133004926107</v>
      </c>
    </row>
    <row r="1736" spans="19:21" x14ac:dyDescent="0.2">
      <c r="S1736">
        <v>1735</v>
      </c>
      <c r="T1736" t="s">
        <v>4511</v>
      </c>
      <c r="U1736" s="9">
        <f t="shared" si="38"/>
        <v>35.611658456486047</v>
      </c>
    </row>
    <row r="1737" spans="19:21" x14ac:dyDescent="0.2">
      <c r="S1737">
        <v>1736</v>
      </c>
      <c r="T1737" t="s">
        <v>4512</v>
      </c>
      <c r="U1737" s="9">
        <f t="shared" si="38"/>
        <v>35.632183908045981</v>
      </c>
    </row>
    <row r="1738" spans="19:21" x14ac:dyDescent="0.2">
      <c r="S1738">
        <v>1737</v>
      </c>
      <c r="T1738" t="s">
        <v>4513</v>
      </c>
      <c r="U1738" s="9">
        <f t="shared" si="38"/>
        <v>35.652709359605907</v>
      </c>
    </row>
    <row r="1739" spans="19:21" x14ac:dyDescent="0.2">
      <c r="S1739">
        <v>1738</v>
      </c>
      <c r="T1739" t="s">
        <v>4514</v>
      </c>
      <c r="U1739" s="9">
        <f t="shared" si="38"/>
        <v>35.673234811165841</v>
      </c>
    </row>
    <row r="1740" spans="19:21" x14ac:dyDescent="0.2">
      <c r="S1740">
        <v>1739</v>
      </c>
      <c r="T1740" t="s">
        <v>4515</v>
      </c>
      <c r="U1740" s="9">
        <f t="shared" si="38"/>
        <v>35.693760262725782</v>
      </c>
    </row>
    <row r="1741" spans="19:21" x14ac:dyDescent="0.2">
      <c r="S1741">
        <v>1740</v>
      </c>
      <c r="T1741" t="s">
        <v>4516</v>
      </c>
      <c r="U1741" s="9">
        <f t="shared" si="38"/>
        <v>35.714285714285715</v>
      </c>
    </row>
    <row r="1742" spans="19:21" x14ac:dyDescent="0.2">
      <c r="S1742">
        <v>1741</v>
      </c>
      <c r="T1742" t="s">
        <v>4517</v>
      </c>
      <c r="U1742" s="9">
        <f t="shared" si="38"/>
        <v>35.734811165845649</v>
      </c>
    </row>
    <row r="1743" spans="19:21" x14ac:dyDescent="0.2">
      <c r="S1743">
        <v>1742</v>
      </c>
      <c r="T1743" t="s">
        <v>4518</v>
      </c>
      <c r="U1743" s="9">
        <f t="shared" si="38"/>
        <v>35.755336617405582</v>
      </c>
    </row>
    <row r="1744" spans="19:21" x14ac:dyDescent="0.2">
      <c r="S1744">
        <v>1743</v>
      </c>
      <c r="T1744" t="s">
        <v>4519</v>
      </c>
      <c r="U1744" s="9">
        <f t="shared" si="38"/>
        <v>35.775862068965516</v>
      </c>
    </row>
    <row r="1745" spans="19:21" x14ac:dyDescent="0.2">
      <c r="S1745">
        <v>1744</v>
      </c>
      <c r="T1745" t="s">
        <v>4520</v>
      </c>
      <c r="U1745" s="9">
        <f t="shared" si="38"/>
        <v>35.79638752052545</v>
      </c>
    </row>
    <row r="1746" spans="19:21" x14ac:dyDescent="0.2">
      <c r="S1746">
        <v>1745</v>
      </c>
      <c r="T1746" t="s">
        <v>4521</v>
      </c>
      <c r="U1746" s="9">
        <f t="shared" si="38"/>
        <v>35.816912972085383</v>
      </c>
    </row>
    <row r="1747" spans="19:21" x14ac:dyDescent="0.2">
      <c r="S1747">
        <v>1746</v>
      </c>
      <c r="T1747" t="s">
        <v>4522</v>
      </c>
      <c r="U1747" s="9">
        <f t="shared" si="38"/>
        <v>35.837438423645317</v>
      </c>
    </row>
    <row r="1748" spans="19:21" x14ac:dyDescent="0.2">
      <c r="S1748">
        <v>1747</v>
      </c>
      <c r="T1748" t="s">
        <v>4523</v>
      </c>
      <c r="U1748" s="9">
        <f t="shared" si="38"/>
        <v>35.857963875205257</v>
      </c>
    </row>
    <row r="1749" spans="19:21" x14ac:dyDescent="0.2">
      <c r="S1749">
        <v>1748</v>
      </c>
      <c r="T1749" t="s">
        <v>4524</v>
      </c>
      <c r="U1749" s="9">
        <f t="shared" si="38"/>
        <v>35.878489326765191</v>
      </c>
    </row>
    <row r="1750" spans="19:21" x14ac:dyDescent="0.2">
      <c r="S1750">
        <v>1749</v>
      </c>
      <c r="T1750" t="s">
        <v>4525</v>
      </c>
      <c r="U1750" s="9">
        <f t="shared" si="38"/>
        <v>35.899014778325125</v>
      </c>
    </row>
    <row r="1751" spans="19:21" x14ac:dyDescent="0.2">
      <c r="S1751">
        <v>1750</v>
      </c>
      <c r="T1751" t="s">
        <v>4526</v>
      </c>
      <c r="U1751" s="9">
        <f t="shared" si="38"/>
        <v>35.919540229885058</v>
      </c>
    </row>
    <row r="1752" spans="19:21" x14ac:dyDescent="0.2">
      <c r="S1752">
        <v>1751</v>
      </c>
      <c r="T1752" t="s">
        <v>4527</v>
      </c>
      <c r="U1752" s="9">
        <f t="shared" si="38"/>
        <v>35.940065681444992</v>
      </c>
    </row>
    <row r="1753" spans="19:21" x14ac:dyDescent="0.2">
      <c r="S1753">
        <v>1752</v>
      </c>
      <c r="T1753" t="s">
        <v>4528</v>
      </c>
      <c r="U1753" s="9">
        <f t="shared" si="38"/>
        <v>35.960591133004925</v>
      </c>
    </row>
    <row r="1754" spans="19:21" x14ac:dyDescent="0.2">
      <c r="S1754">
        <v>1753</v>
      </c>
      <c r="T1754" t="s">
        <v>4529</v>
      </c>
      <c r="U1754" s="9">
        <f t="shared" si="38"/>
        <v>35.981116584564859</v>
      </c>
    </row>
    <row r="1755" spans="19:21" x14ac:dyDescent="0.2">
      <c r="S1755">
        <v>1754</v>
      </c>
      <c r="T1755" t="s">
        <v>4530</v>
      </c>
      <c r="U1755" s="9">
        <f t="shared" si="38"/>
        <v>36.001642036124792</v>
      </c>
    </row>
    <row r="1756" spans="19:21" x14ac:dyDescent="0.2">
      <c r="S1756">
        <v>1755</v>
      </c>
      <c r="T1756" t="s">
        <v>4531</v>
      </c>
      <c r="U1756" s="9">
        <f t="shared" si="38"/>
        <v>36.022167487684733</v>
      </c>
    </row>
    <row r="1757" spans="19:21" x14ac:dyDescent="0.2">
      <c r="S1757">
        <v>1756</v>
      </c>
      <c r="T1757" t="s">
        <v>4532</v>
      </c>
      <c r="U1757" s="9">
        <f t="shared" si="38"/>
        <v>36.042692939244667</v>
      </c>
    </row>
    <row r="1758" spans="19:21" x14ac:dyDescent="0.2">
      <c r="S1758">
        <v>1757</v>
      </c>
      <c r="T1758" t="s">
        <v>4533</v>
      </c>
      <c r="U1758" s="9">
        <f t="shared" si="38"/>
        <v>36.063218390804593</v>
      </c>
    </row>
    <row r="1759" spans="19:21" x14ac:dyDescent="0.2">
      <c r="S1759">
        <v>1758</v>
      </c>
      <c r="T1759" t="s">
        <v>4534</v>
      </c>
      <c r="U1759" s="9">
        <f t="shared" si="38"/>
        <v>36.083743842364527</v>
      </c>
    </row>
    <row r="1760" spans="19:21" x14ac:dyDescent="0.2">
      <c r="S1760">
        <v>1759</v>
      </c>
      <c r="T1760" t="s">
        <v>4535</v>
      </c>
      <c r="U1760" s="9">
        <f t="shared" si="38"/>
        <v>36.104269293924467</v>
      </c>
    </row>
    <row r="1761" spans="19:21" x14ac:dyDescent="0.2">
      <c r="S1761">
        <v>1760</v>
      </c>
      <c r="T1761" t="s">
        <v>4536</v>
      </c>
      <c r="U1761" s="9">
        <f t="shared" si="38"/>
        <v>36.124794745484401</v>
      </c>
    </row>
    <row r="1762" spans="19:21" x14ac:dyDescent="0.2">
      <c r="S1762">
        <v>1761</v>
      </c>
      <c r="T1762" t="s">
        <v>4537</v>
      </c>
      <c r="U1762" s="9">
        <f t="shared" si="38"/>
        <v>36.145320197044335</v>
      </c>
    </row>
    <row r="1763" spans="19:21" x14ac:dyDescent="0.2">
      <c r="S1763">
        <v>1762</v>
      </c>
      <c r="T1763" t="s">
        <v>4538</v>
      </c>
      <c r="U1763" s="9">
        <f t="shared" si="38"/>
        <v>36.165845648604268</v>
      </c>
    </row>
    <row r="1764" spans="19:21" x14ac:dyDescent="0.2">
      <c r="S1764">
        <v>1763</v>
      </c>
      <c r="T1764" t="s">
        <v>4539</v>
      </c>
      <c r="U1764" s="9">
        <f t="shared" si="38"/>
        <v>36.186371100164209</v>
      </c>
    </row>
    <row r="1765" spans="19:21" x14ac:dyDescent="0.2">
      <c r="S1765">
        <v>1764</v>
      </c>
      <c r="T1765" t="s">
        <v>4540</v>
      </c>
      <c r="U1765" s="9">
        <f t="shared" si="38"/>
        <v>36.206896551724135</v>
      </c>
    </row>
    <row r="1766" spans="19:21" x14ac:dyDescent="0.2">
      <c r="S1766">
        <v>1765</v>
      </c>
      <c r="T1766" t="s">
        <v>4541</v>
      </c>
      <c r="U1766" s="9">
        <f t="shared" si="38"/>
        <v>36.227422003284069</v>
      </c>
    </row>
    <row r="1767" spans="19:21" x14ac:dyDescent="0.2">
      <c r="S1767">
        <v>1766</v>
      </c>
      <c r="T1767" t="s">
        <v>4542</v>
      </c>
      <c r="U1767" s="9">
        <f t="shared" si="38"/>
        <v>36.247947454844002</v>
      </c>
    </row>
    <row r="1768" spans="19:21" x14ac:dyDescent="0.2">
      <c r="S1768">
        <v>1767</v>
      </c>
      <c r="T1768" t="s">
        <v>4543</v>
      </c>
      <c r="U1768" s="9">
        <f t="shared" si="38"/>
        <v>36.268472906403943</v>
      </c>
    </row>
    <row r="1769" spans="19:21" x14ac:dyDescent="0.2">
      <c r="S1769">
        <v>1768</v>
      </c>
      <c r="T1769" t="s">
        <v>4544</v>
      </c>
      <c r="U1769" s="9">
        <f t="shared" si="38"/>
        <v>36.288998357963877</v>
      </c>
    </row>
    <row r="1770" spans="19:21" x14ac:dyDescent="0.2">
      <c r="S1770">
        <v>1769</v>
      </c>
      <c r="T1770" t="s">
        <v>4545</v>
      </c>
      <c r="U1770" s="9">
        <f t="shared" si="38"/>
        <v>36.30952380952381</v>
      </c>
    </row>
    <row r="1771" spans="19:21" x14ac:dyDescent="0.2">
      <c r="S1771">
        <v>1770</v>
      </c>
      <c r="T1771" t="s">
        <v>4546</v>
      </c>
      <c r="U1771" s="9">
        <f t="shared" si="38"/>
        <v>36.330049261083744</v>
      </c>
    </row>
    <row r="1772" spans="19:21" x14ac:dyDescent="0.2">
      <c r="S1772">
        <v>1771</v>
      </c>
      <c r="T1772" t="s">
        <v>4547</v>
      </c>
      <c r="U1772" s="9">
        <f t="shared" si="38"/>
        <v>36.350574712643677</v>
      </c>
    </row>
    <row r="1773" spans="19:21" x14ac:dyDescent="0.2">
      <c r="S1773">
        <v>1772</v>
      </c>
      <c r="T1773" t="s">
        <v>4548</v>
      </c>
      <c r="U1773" s="9">
        <f t="shared" si="38"/>
        <v>36.371100164203611</v>
      </c>
    </row>
    <row r="1774" spans="19:21" x14ac:dyDescent="0.2">
      <c r="S1774">
        <v>1773</v>
      </c>
      <c r="T1774" t="s">
        <v>4549</v>
      </c>
      <c r="U1774" s="9">
        <f t="shared" si="38"/>
        <v>36.391625615763544</v>
      </c>
    </row>
    <row r="1775" spans="19:21" x14ac:dyDescent="0.2">
      <c r="S1775">
        <v>1774</v>
      </c>
      <c r="T1775" t="s">
        <v>4550</v>
      </c>
      <c r="U1775" s="9">
        <f t="shared" si="38"/>
        <v>36.412151067323485</v>
      </c>
    </row>
    <row r="1776" spans="19:21" x14ac:dyDescent="0.2">
      <c r="S1776">
        <v>1775</v>
      </c>
      <c r="T1776" t="s">
        <v>4551</v>
      </c>
      <c r="U1776" s="9">
        <f t="shared" si="38"/>
        <v>36.432676518883419</v>
      </c>
    </row>
    <row r="1777" spans="19:21" x14ac:dyDescent="0.2">
      <c r="S1777">
        <v>1776</v>
      </c>
      <c r="T1777" t="s">
        <v>4552</v>
      </c>
      <c r="U1777" s="9">
        <f t="shared" si="38"/>
        <v>36.453201970443352</v>
      </c>
    </row>
    <row r="1778" spans="19:21" x14ac:dyDescent="0.2">
      <c r="S1778">
        <v>1777</v>
      </c>
      <c r="T1778" t="s">
        <v>4553</v>
      </c>
      <c r="U1778" s="9">
        <f t="shared" si="38"/>
        <v>36.473727422003286</v>
      </c>
    </row>
    <row r="1779" spans="19:21" x14ac:dyDescent="0.2">
      <c r="S1779">
        <v>1778</v>
      </c>
      <c r="T1779" t="s">
        <v>4554</v>
      </c>
      <c r="U1779" s="9">
        <f t="shared" si="38"/>
        <v>36.494252873563219</v>
      </c>
    </row>
    <row r="1780" spans="19:21" x14ac:dyDescent="0.2">
      <c r="S1780">
        <v>1779</v>
      </c>
      <c r="T1780" t="s">
        <v>4555</v>
      </c>
      <c r="U1780" s="9">
        <f t="shared" si="38"/>
        <v>36.514778325123153</v>
      </c>
    </row>
    <row r="1781" spans="19:21" x14ac:dyDescent="0.2">
      <c r="S1781">
        <v>1780</v>
      </c>
      <c r="T1781" t="s">
        <v>4556</v>
      </c>
      <c r="U1781" s="9">
        <f t="shared" si="38"/>
        <v>36.535303776683087</v>
      </c>
    </row>
    <row r="1782" spans="19:21" x14ac:dyDescent="0.2">
      <c r="S1782">
        <v>1781</v>
      </c>
      <c r="T1782" t="s">
        <v>4557</v>
      </c>
      <c r="U1782" s="9">
        <f t="shared" si="38"/>
        <v>36.55582922824302</v>
      </c>
    </row>
    <row r="1783" spans="19:21" x14ac:dyDescent="0.2">
      <c r="S1783">
        <v>1782</v>
      </c>
      <c r="T1783" t="s">
        <v>4558</v>
      </c>
      <c r="U1783" s="9">
        <f t="shared" si="38"/>
        <v>36.576354679802961</v>
      </c>
    </row>
    <row r="1784" spans="19:21" x14ac:dyDescent="0.2">
      <c r="S1784">
        <v>1783</v>
      </c>
      <c r="T1784" t="s">
        <v>4559</v>
      </c>
      <c r="U1784" s="9">
        <f t="shared" si="38"/>
        <v>36.596880131362894</v>
      </c>
    </row>
    <row r="1785" spans="19:21" x14ac:dyDescent="0.2">
      <c r="S1785">
        <v>1784</v>
      </c>
      <c r="T1785" t="s">
        <v>4560</v>
      </c>
      <c r="U1785" s="9">
        <f t="shared" si="38"/>
        <v>36.617405582922821</v>
      </c>
    </row>
    <row r="1786" spans="19:21" x14ac:dyDescent="0.2">
      <c r="S1786">
        <v>1785</v>
      </c>
      <c r="T1786" t="s">
        <v>4561</v>
      </c>
      <c r="U1786" s="9">
        <f t="shared" si="38"/>
        <v>36.637931034482754</v>
      </c>
    </row>
    <row r="1787" spans="19:21" x14ac:dyDescent="0.2">
      <c r="S1787">
        <v>1786</v>
      </c>
      <c r="T1787" t="s">
        <v>4562</v>
      </c>
      <c r="U1787" s="9">
        <f t="shared" si="38"/>
        <v>36.658456486042695</v>
      </c>
    </row>
    <row r="1788" spans="19:21" x14ac:dyDescent="0.2">
      <c r="S1788">
        <v>1787</v>
      </c>
      <c r="T1788" t="s">
        <v>4563</v>
      </c>
      <c r="U1788" s="9">
        <f t="shared" si="38"/>
        <v>36.678981937602629</v>
      </c>
    </row>
    <row r="1789" spans="19:21" x14ac:dyDescent="0.2">
      <c r="S1789">
        <v>1788</v>
      </c>
      <c r="T1789" t="s">
        <v>4564</v>
      </c>
      <c r="U1789" s="9">
        <f t="shared" si="38"/>
        <v>36.699507389162562</v>
      </c>
    </row>
    <row r="1790" spans="19:21" x14ac:dyDescent="0.2">
      <c r="S1790">
        <v>1789</v>
      </c>
      <c r="T1790" t="s">
        <v>4565</v>
      </c>
      <c r="U1790" s="9">
        <f t="shared" si="38"/>
        <v>36.720032840722496</v>
      </c>
    </row>
    <row r="1791" spans="19:21" x14ac:dyDescent="0.2">
      <c r="S1791">
        <v>1790</v>
      </c>
      <c r="T1791" t="s">
        <v>4566</v>
      </c>
      <c r="U1791" s="9">
        <f t="shared" si="38"/>
        <v>36.740558292282429</v>
      </c>
    </row>
    <row r="1792" spans="19:21" x14ac:dyDescent="0.2">
      <c r="S1792">
        <v>1791</v>
      </c>
      <c r="T1792" t="s">
        <v>4567</v>
      </c>
      <c r="U1792" s="9">
        <f t="shared" si="38"/>
        <v>36.761083743842363</v>
      </c>
    </row>
    <row r="1793" spans="19:21" x14ac:dyDescent="0.2">
      <c r="S1793">
        <v>1792</v>
      </c>
      <c r="T1793" t="s">
        <v>1815</v>
      </c>
      <c r="U1793" s="9">
        <f t="shared" si="38"/>
        <v>36.781609195402297</v>
      </c>
    </row>
    <row r="1794" spans="19:21" x14ac:dyDescent="0.2">
      <c r="S1794">
        <v>1793</v>
      </c>
      <c r="T1794" t="s">
        <v>1816</v>
      </c>
      <c r="U1794" s="9">
        <f t="shared" si="38"/>
        <v>36.80213464696223</v>
      </c>
    </row>
    <row r="1795" spans="19:21" x14ac:dyDescent="0.2">
      <c r="S1795">
        <v>1794</v>
      </c>
      <c r="T1795" t="s">
        <v>1817</v>
      </c>
      <c r="U1795" s="9">
        <f t="shared" ref="U1795:U1858" si="39">(S1795/4872)*100</f>
        <v>36.822660098522171</v>
      </c>
    </row>
    <row r="1796" spans="19:21" x14ac:dyDescent="0.2">
      <c r="S1796">
        <v>1795</v>
      </c>
      <c r="T1796" t="s">
        <v>1818</v>
      </c>
      <c r="U1796" s="9">
        <f t="shared" si="39"/>
        <v>36.843185550082104</v>
      </c>
    </row>
    <row r="1797" spans="19:21" x14ac:dyDescent="0.2">
      <c r="S1797">
        <v>1796</v>
      </c>
      <c r="T1797" t="s">
        <v>1819</v>
      </c>
      <c r="U1797" s="9">
        <f t="shared" si="39"/>
        <v>36.863711001642038</v>
      </c>
    </row>
    <row r="1798" spans="19:21" x14ac:dyDescent="0.2">
      <c r="S1798">
        <v>1797</v>
      </c>
      <c r="T1798" t="s">
        <v>1820</v>
      </c>
      <c r="U1798" s="9">
        <f t="shared" si="39"/>
        <v>36.884236453201972</v>
      </c>
    </row>
    <row r="1799" spans="19:21" x14ac:dyDescent="0.2">
      <c r="S1799">
        <v>1798</v>
      </c>
      <c r="T1799" t="s">
        <v>1821</v>
      </c>
      <c r="U1799" s="9">
        <f t="shared" si="39"/>
        <v>36.904761904761905</v>
      </c>
    </row>
    <row r="1800" spans="19:21" x14ac:dyDescent="0.2">
      <c r="S1800">
        <v>1799</v>
      </c>
      <c r="T1800" t="s">
        <v>1822</v>
      </c>
      <c r="U1800" s="9">
        <f t="shared" si="39"/>
        <v>36.925287356321839</v>
      </c>
    </row>
    <row r="1801" spans="19:21" x14ac:dyDescent="0.2">
      <c r="S1801">
        <v>1800</v>
      </c>
      <c r="T1801" t="s">
        <v>1823</v>
      </c>
      <c r="U1801" s="9">
        <f t="shared" si="39"/>
        <v>36.945812807881772</v>
      </c>
    </row>
    <row r="1802" spans="19:21" x14ac:dyDescent="0.2">
      <c r="S1802">
        <v>1801</v>
      </c>
      <c r="T1802" t="s">
        <v>1824</v>
      </c>
      <c r="U1802" s="9">
        <f t="shared" si="39"/>
        <v>36.966338259441706</v>
      </c>
    </row>
    <row r="1803" spans="19:21" x14ac:dyDescent="0.2">
      <c r="S1803">
        <v>1802</v>
      </c>
      <c r="T1803" t="s">
        <v>1825</v>
      </c>
      <c r="U1803" s="9">
        <f t="shared" si="39"/>
        <v>36.986863711001646</v>
      </c>
    </row>
    <row r="1804" spans="19:21" x14ac:dyDescent="0.2">
      <c r="S1804">
        <v>1803</v>
      </c>
      <c r="T1804" t="s">
        <v>1826</v>
      </c>
      <c r="U1804" s="9">
        <f t="shared" si="39"/>
        <v>37.00738916256158</v>
      </c>
    </row>
    <row r="1805" spans="19:21" x14ac:dyDescent="0.2">
      <c r="S1805">
        <v>1804</v>
      </c>
      <c r="T1805" t="s">
        <v>4642</v>
      </c>
      <c r="U1805" s="9">
        <f t="shared" si="39"/>
        <v>37.027914614121507</v>
      </c>
    </row>
    <row r="1806" spans="19:21" x14ac:dyDescent="0.2">
      <c r="S1806">
        <v>1805</v>
      </c>
      <c r="T1806" t="s">
        <v>4643</v>
      </c>
      <c r="U1806" s="9">
        <f t="shared" si="39"/>
        <v>37.04844006568144</v>
      </c>
    </row>
    <row r="1807" spans="19:21" x14ac:dyDescent="0.2">
      <c r="S1807">
        <v>1806</v>
      </c>
      <c r="T1807" t="s">
        <v>4644</v>
      </c>
      <c r="U1807" s="9">
        <f t="shared" si="39"/>
        <v>37.068965517241381</v>
      </c>
    </row>
    <row r="1808" spans="19:21" x14ac:dyDescent="0.2">
      <c r="S1808">
        <v>1807</v>
      </c>
      <c r="T1808" t="s">
        <v>4645</v>
      </c>
      <c r="U1808" s="9">
        <f t="shared" si="39"/>
        <v>37.089490968801314</v>
      </c>
    </row>
    <row r="1809" spans="19:21" x14ac:dyDescent="0.2">
      <c r="S1809">
        <v>1808</v>
      </c>
      <c r="T1809" t="s">
        <v>4646</v>
      </c>
      <c r="U1809" s="9">
        <f t="shared" si="39"/>
        <v>37.110016420361248</v>
      </c>
    </row>
    <row r="1810" spans="19:21" x14ac:dyDescent="0.2">
      <c r="S1810">
        <v>1809</v>
      </c>
      <c r="T1810" t="s">
        <v>4647</v>
      </c>
      <c r="U1810" s="9">
        <f t="shared" si="39"/>
        <v>37.130541871921181</v>
      </c>
    </row>
    <row r="1811" spans="19:21" x14ac:dyDescent="0.2">
      <c r="S1811">
        <v>1810</v>
      </c>
      <c r="T1811" t="s">
        <v>4648</v>
      </c>
      <c r="U1811" s="9">
        <f t="shared" si="39"/>
        <v>37.151067323481115</v>
      </c>
    </row>
    <row r="1812" spans="19:21" x14ac:dyDescent="0.2">
      <c r="S1812">
        <v>1811</v>
      </c>
      <c r="T1812" t="s">
        <v>4649</v>
      </c>
      <c r="U1812" s="9">
        <f t="shared" si="39"/>
        <v>37.171592775041049</v>
      </c>
    </row>
    <row r="1813" spans="19:21" x14ac:dyDescent="0.2">
      <c r="S1813">
        <v>1812</v>
      </c>
      <c r="T1813" t="s">
        <v>4650</v>
      </c>
      <c r="U1813" s="9">
        <f t="shared" si="39"/>
        <v>37.192118226600982</v>
      </c>
    </row>
    <row r="1814" spans="19:21" x14ac:dyDescent="0.2">
      <c r="S1814">
        <v>1813</v>
      </c>
      <c r="T1814" t="s">
        <v>4651</v>
      </c>
      <c r="U1814" s="9">
        <f t="shared" si="39"/>
        <v>37.212643678160916</v>
      </c>
    </row>
    <row r="1815" spans="19:21" x14ac:dyDescent="0.2">
      <c r="S1815">
        <v>1814</v>
      </c>
      <c r="T1815" t="s">
        <v>4652</v>
      </c>
      <c r="U1815" s="9">
        <f t="shared" si="39"/>
        <v>37.233169129720856</v>
      </c>
    </row>
    <row r="1816" spans="19:21" x14ac:dyDescent="0.2">
      <c r="S1816">
        <v>1815</v>
      </c>
      <c r="T1816" t="s">
        <v>4653</v>
      </c>
      <c r="U1816" s="9">
        <f t="shared" si="39"/>
        <v>37.25369458128079</v>
      </c>
    </row>
    <row r="1817" spans="19:21" x14ac:dyDescent="0.2">
      <c r="S1817">
        <v>1816</v>
      </c>
      <c r="T1817" t="s">
        <v>4654</v>
      </c>
      <c r="U1817" s="9">
        <f t="shared" si="39"/>
        <v>37.274220032840724</v>
      </c>
    </row>
    <row r="1818" spans="19:21" x14ac:dyDescent="0.2">
      <c r="S1818">
        <v>1817</v>
      </c>
      <c r="T1818" t="s">
        <v>4655</v>
      </c>
      <c r="U1818" s="9">
        <f t="shared" si="39"/>
        <v>37.294745484400657</v>
      </c>
    </row>
    <row r="1819" spans="19:21" x14ac:dyDescent="0.2">
      <c r="S1819">
        <v>1818</v>
      </c>
      <c r="T1819" t="s">
        <v>4656</v>
      </c>
      <c r="U1819" s="9">
        <f t="shared" si="39"/>
        <v>37.315270935960591</v>
      </c>
    </row>
    <row r="1820" spans="19:21" x14ac:dyDescent="0.2">
      <c r="S1820">
        <v>1819</v>
      </c>
      <c r="T1820" t="s">
        <v>4657</v>
      </c>
      <c r="U1820" s="9">
        <f t="shared" si="39"/>
        <v>37.335796387520524</v>
      </c>
    </row>
    <row r="1821" spans="19:21" x14ac:dyDescent="0.2">
      <c r="S1821">
        <v>1820</v>
      </c>
      <c r="T1821" t="s">
        <v>4658</v>
      </c>
      <c r="U1821" s="9">
        <f t="shared" si="39"/>
        <v>37.356321839080458</v>
      </c>
    </row>
    <row r="1822" spans="19:21" x14ac:dyDescent="0.2">
      <c r="S1822">
        <v>1821</v>
      </c>
      <c r="T1822" t="s">
        <v>4659</v>
      </c>
      <c r="U1822" s="9">
        <f t="shared" si="39"/>
        <v>37.376847290640391</v>
      </c>
    </row>
    <row r="1823" spans="19:21" x14ac:dyDescent="0.2">
      <c r="S1823">
        <v>1822</v>
      </c>
      <c r="T1823" t="s">
        <v>4660</v>
      </c>
      <c r="U1823" s="9">
        <f t="shared" si="39"/>
        <v>37.397372742200332</v>
      </c>
    </row>
    <row r="1824" spans="19:21" x14ac:dyDescent="0.2">
      <c r="S1824">
        <v>1823</v>
      </c>
      <c r="T1824" t="s">
        <v>4661</v>
      </c>
      <c r="U1824" s="9">
        <f t="shared" si="39"/>
        <v>37.417898193760266</v>
      </c>
    </row>
    <row r="1825" spans="19:21" x14ac:dyDescent="0.2">
      <c r="S1825">
        <v>1824</v>
      </c>
      <c r="T1825" t="s">
        <v>4662</v>
      </c>
      <c r="U1825" s="9">
        <f t="shared" si="39"/>
        <v>37.438423645320199</v>
      </c>
    </row>
    <row r="1826" spans="19:21" x14ac:dyDescent="0.2">
      <c r="S1826">
        <v>1825</v>
      </c>
      <c r="T1826" t="s">
        <v>4663</v>
      </c>
      <c r="U1826" s="9">
        <f t="shared" si="39"/>
        <v>37.458949096880126</v>
      </c>
    </row>
    <row r="1827" spans="19:21" x14ac:dyDescent="0.2">
      <c r="S1827">
        <v>1826</v>
      </c>
      <c r="T1827" t="s">
        <v>4664</v>
      </c>
      <c r="U1827" s="9">
        <f t="shared" si="39"/>
        <v>37.479474548440066</v>
      </c>
    </row>
    <row r="1828" spans="19:21" x14ac:dyDescent="0.2">
      <c r="S1828">
        <v>1827</v>
      </c>
      <c r="T1828" t="s">
        <v>4665</v>
      </c>
      <c r="U1828" s="9">
        <f t="shared" si="39"/>
        <v>37.5</v>
      </c>
    </row>
    <row r="1829" spans="19:21" x14ac:dyDescent="0.2">
      <c r="S1829">
        <v>1828</v>
      </c>
      <c r="T1829" t="s">
        <v>4666</v>
      </c>
      <c r="U1829" s="9">
        <f t="shared" si="39"/>
        <v>37.520525451559934</v>
      </c>
    </row>
    <row r="1830" spans="19:21" x14ac:dyDescent="0.2">
      <c r="S1830">
        <v>1829</v>
      </c>
      <c r="T1830" t="s">
        <v>4667</v>
      </c>
      <c r="U1830" s="9">
        <f t="shared" si="39"/>
        <v>37.541050903119874</v>
      </c>
    </row>
    <row r="1831" spans="19:21" x14ac:dyDescent="0.2">
      <c r="S1831">
        <v>1830</v>
      </c>
      <c r="T1831" t="s">
        <v>4668</v>
      </c>
      <c r="U1831" s="9">
        <f t="shared" si="39"/>
        <v>37.561576354679801</v>
      </c>
    </row>
    <row r="1832" spans="19:21" x14ac:dyDescent="0.2">
      <c r="S1832">
        <v>1831</v>
      </c>
      <c r="T1832" t="s">
        <v>4669</v>
      </c>
      <c r="U1832" s="9">
        <f t="shared" si="39"/>
        <v>37.582101806239734</v>
      </c>
    </row>
    <row r="1833" spans="19:21" x14ac:dyDescent="0.2">
      <c r="S1833">
        <v>1832</v>
      </c>
      <c r="T1833" t="s">
        <v>4670</v>
      </c>
      <c r="U1833" s="9">
        <f t="shared" si="39"/>
        <v>37.602627257799668</v>
      </c>
    </row>
    <row r="1834" spans="19:21" x14ac:dyDescent="0.2">
      <c r="S1834">
        <v>1833</v>
      </c>
      <c r="T1834" t="s">
        <v>4671</v>
      </c>
      <c r="U1834" s="9">
        <f t="shared" si="39"/>
        <v>37.623152709359609</v>
      </c>
    </row>
    <row r="1835" spans="19:21" x14ac:dyDescent="0.2">
      <c r="S1835">
        <v>1834</v>
      </c>
      <c r="T1835" t="s">
        <v>4672</v>
      </c>
      <c r="U1835" s="9">
        <f t="shared" si="39"/>
        <v>37.643678160919542</v>
      </c>
    </row>
    <row r="1836" spans="19:21" x14ac:dyDescent="0.2">
      <c r="S1836">
        <v>1835</v>
      </c>
      <c r="T1836" t="s">
        <v>4673</v>
      </c>
      <c r="U1836" s="9">
        <f t="shared" si="39"/>
        <v>37.664203612479476</v>
      </c>
    </row>
    <row r="1837" spans="19:21" x14ac:dyDescent="0.2">
      <c r="S1837">
        <v>1836</v>
      </c>
      <c r="T1837" t="s">
        <v>4674</v>
      </c>
      <c r="U1837" s="9">
        <f t="shared" si="39"/>
        <v>37.684729064039409</v>
      </c>
    </row>
    <row r="1838" spans="19:21" x14ac:dyDescent="0.2">
      <c r="S1838">
        <v>1837</v>
      </c>
      <c r="T1838" t="s">
        <v>4675</v>
      </c>
      <c r="U1838" s="9">
        <f t="shared" si="39"/>
        <v>37.705254515599343</v>
      </c>
    </row>
    <row r="1839" spans="19:21" x14ac:dyDescent="0.2">
      <c r="S1839">
        <v>1838</v>
      </c>
      <c r="T1839" t="s">
        <v>4676</v>
      </c>
      <c r="U1839" s="9">
        <f t="shared" si="39"/>
        <v>37.725779967159276</v>
      </c>
    </row>
    <row r="1840" spans="19:21" x14ac:dyDescent="0.2">
      <c r="S1840">
        <v>1839</v>
      </c>
      <c r="T1840" t="s">
        <v>4677</v>
      </c>
      <c r="U1840" s="9">
        <f t="shared" si="39"/>
        <v>37.74630541871921</v>
      </c>
    </row>
    <row r="1841" spans="19:21" x14ac:dyDescent="0.2">
      <c r="S1841">
        <v>1840</v>
      </c>
      <c r="T1841" t="s">
        <v>4678</v>
      </c>
      <c r="U1841" s="9">
        <f t="shared" si="39"/>
        <v>37.766830870279144</v>
      </c>
    </row>
    <row r="1842" spans="19:21" x14ac:dyDescent="0.2">
      <c r="S1842">
        <v>1841</v>
      </c>
      <c r="T1842" t="s">
        <v>4679</v>
      </c>
      <c r="U1842" s="9">
        <f t="shared" si="39"/>
        <v>37.787356321839084</v>
      </c>
    </row>
    <row r="1843" spans="19:21" x14ac:dyDescent="0.2">
      <c r="S1843">
        <v>1842</v>
      </c>
      <c r="T1843" t="s">
        <v>4680</v>
      </c>
      <c r="U1843" s="9">
        <f t="shared" si="39"/>
        <v>37.807881773399018</v>
      </c>
    </row>
    <row r="1844" spans="19:21" x14ac:dyDescent="0.2">
      <c r="S1844">
        <v>1843</v>
      </c>
      <c r="T1844" t="s">
        <v>4681</v>
      </c>
      <c r="U1844" s="9">
        <f t="shared" si="39"/>
        <v>37.828407224958951</v>
      </c>
    </row>
    <row r="1845" spans="19:21" x14ac:dyDescent="0.2">
      <c r="S1845">
        <v>1844</v>
      </c>
      <c r="T1845" t="s">
        <v>4682</v>
      </c>
      <c r="U1845" s="9">
        <f t="shared" si="39"/>
        <v>37.848932676518885</v>
      </c>
    </row>
    <row r="1846" spans="19:21" x14ac:dyDescent="0.2">
      <c r="S1846">
        <v>1845</v>
      </c>
      <c r="T1846" t="s">
        <v>4683</v>
      </c>
      <c r="U1846" s="9">
        <f t="shared" si="39"/>
        <v>37.869458128078819</v>
      </c>
    </row>
    <row r="1847" spans="19:21" x14ac:dyDescent="0.2">
      <c r="S1847">
        <v>1846</v>
      </c>
      <c r="T1847" t="s">
        <v>4684</v>
      </c>
      <c r="U1847" s="9">
        <f t="shared" si="39"/>
        <v>37.889983579638752</v>
      </c>
    </row>
    <row r="1848" spans="19:21" x14ac:dyDescent="0.2">
      <c r="S1848">
        <v>1847</v>
      </c>
      <c r="T1848" t="s">
        <v>4685</v>
      </c>
      <c r="U1848" s="9">
        <f t="shared" si="39"/>
        <v>37.910509031198686</v>
      </c>
    </row>
    <row r="1849" spans="19:21" x14ac:dyDescent="0.2">
      <c r="S1849">
        <v>1848</v>
      </c>
      <c r="T1849" t="s">
        <v>4686</v>
      </c>
      <c r="U1849" s="9">
        <f t="shared" si="39"/>
        <v>37.931034482758619</v>
      </c>
    </row>
    <row r="1850" spans="19:21" x14ac:dyDescent="0.2">
      <c r="S1850">
        <v>1849</v>
      </c>
      <c r="T1850" t="s">
        <v>4687</v>
      </c>
      <c r="U1850" s="9">
        <f t="shared" si="39"/>
        <v>37.95155993431856</v>
      </c>
    </row>
    <row r="1851" spans="19:21" x14ac:dyDescent="0.2">
      <c r="S1851">
        <v>1850</v>
      </c>
      <c r="T1851" t="s">
        <v>4688</v>
      </c>
      <c r="U1851" s="9">
        <f t="shared" si="39"/>
        <v>37.972085385878493</v>
      </c>
    </row>
    <row r="1852" spans="19:21" x14ac:dyDescent="0.2">
      <c r="S1852">
        <v>1851</v>
      </c>
      <c r="T1852" t="s">
        <v>4689</v>
      </c>
      <c r="U1852" s="9">
        <f t="shared" si="39"/>
        <v>37.99261083743842</v>
      </c>
    </row>
    <row r="1853" spans="19:21" x14ac:dyDescent="0.2">
      <c r="S1853">
        <v>1852</v>
      </c>
      <c r="T1853" t="s">
        <v>4690</v>
      </c>
      <c r="U1853" s="9">
        <f t="shared" si="39"/>
        <v>38.013136288998354</v>
      </c>
    </row>
    <row r="1854" spans="19:21" x14ac:dyDescent="0.2">
      <c r="S1854">
        <v>1853</v>
      </c>
      <c r="T1854" t="s">
        <v>4691</v>
      </c>
      <c r="U1854" s="9">
        <f t="shared" si="39"/>
        <v>38.033661740558294</v>
      </c>
    </row>
    <row r="1855" spans="19:21" x14ac:dyDescent="0.2">
      <c r="S1855">
        <v>1854</v>
      </c>
      <c r="T1855" t="s">
        <v>4692</v>
      </c>
      <c r="U1855" s="9">
        <f t="shared" si="39"/>
        <v>38.054187192118228</v>
      </c>
    </row>
    <row r="1856" spans="19:21" x14ac:dyDescent="0.2">
      <c r="S1856">
        <v>1855</v>
      </c>
      <c r="T1856" t="s">
        <v>4693</v>
      </c>
      <c r="U1856" s="9">
        <f t="shared" si="39"/>
        <v>38.074712643678161</v>
      </c>
    </row>
    <row r="1857" spans="19:21" x14ac:dyDescent="0.2">
      <c r="S1857">
        <v>1856</v>
      </c>
      <c r="T1857" t="s">
        <v>4694</v>
      </c>
      <c r="U1857" s="9">
        <f t="shared" si="39"/>
        <v>38.095238095238095</v>
      </c>
    </row>
    <row r="1858" spans="19:21" x14ac:dyDescent="0.2">
      <c r="S1858">
        <v>1857</v>
      </c>
      <c r="T1858" t="s">
        <v>4695</v>
      </c>
      <c r="U1858" s="9">
        <f t="shared" si="39"/>
        <v>38.115763546798028</v>
      </c>
    </row>
    <row r="1859" spans="19:21" x14ac:dyDescent="0.2">
      <c r="S1859">
        <v>1858</v>
      </c>
      <c r="T1859" t="s">
        <v>4696</v>
      </c>
      <c r="U1859" s="9">
        <f t="shared" ref="U1859:U1922" si="40">(S1859/4872)*100</f>
        <v>38.136288998357962</v>
      </c>
    </row>
    <row r="1860" spans="19:21" x14ac:dyDescent="0.2">
      <c r="S1860">
        <v>1859</v>
      </c>
      <c r="T1860" t="s">
        <v>2014</v>
      </c>
      <c r="U1860" s="9">
        <f t="shared" si="40"/>
        <v>38.156814449917896</v>
      </c>
    </row>
    <row r="1861" spans="19:21" x14ac:dyDescent="0.2">
      <c r="S1861">
        <v>1860</v>
      </c>
      <c r="T1861" t="s">
        <v>2015</v>
      </c>
      <c r="U1861" s="9">
        <f t="shared" si="40"/>
        <v>38.177339901477829</v>
      </c>
    </row>
    <row r="1862" spans="19:21" x14ac:dyDescent="0.2">
      <c r="S1862">
        <v>1861</v>
      </c>
      <c r="T1862" t="s">
        <v>2016</v>
      </c>
      <c r="U1862" s="9">
        <f t="shared" si="40"/>
        <v>38.19786535303777</v>
      </c>
    </row>
    <row r="1863" spans="19:21" x14ac:dyDescent="0.2">
      <c r="S1863">
        <v>1862</v>
      </c>
      <c r="T1863" t="s">
        <v>2017</v>
      </c>
      <c r="U1863" s="9">
        <f t="shared" si="40"/>
        <v>38.218390804597703</v>
      </c>
    </row>
    <row r="1864" spans="19:21" x14ac:dyDescent="0.2">
      <c r="S1864">
        <v>1863</v>
      </c>
      <c r="T1864" t="s">
        <v>2018</v>
      </c>
      <c r="U1864" s="9">
        <f t="shared" si="40"/>
        <v>38.238916256157637</v>
      </c>
    </row>
    <row r="1865" spans="19:21" x14ac:dyDescent="0.2">
      <c r="S1865">
        <v>1864</v>
      </c>
      <c r="T1865" t="s">
        <v>2019</v>
      </c>
      <c r="U1865" s="9">
        <f t="shared" si="40"/>
        <v>38.259441707717571</v>
      </c>
    </row>
    <row r="1866" spans="19:21" x14ac:dyDescent="0.2">
      <c r="S1866">
        <v>1865</v>
      </c>
      <c r="T1866" t="s">
        <v>2020</v>
      </c>
      <c r="U1866" s="9">
        <f t="shared" si="40"/>
        <v>38.279967159277504</v>
      </c>
    </row>
    <row r="1867" spans="19:21" x14ac:dyDescent="0.2">
      <c r="S1867">
        <v>1866</v>
      </c>
      <c r="T1867" t="s">
        <v>2021</v>
      </c>
      <c r="U1867" s="9">
        <f t="shared" si="40"/>
        <v>38.300492610837438</v>
      </c>
    </row>
    <row r="1868" spans="19:21" x14ac:dyDescent="0.2">
      <c r="S1868">
        <v>1867</v>
      </c>
      <c r="T1868" t="s">
        <v>2022</v>
      </c>
      <c r="U1868" s="9">
        <f t="shared" si="40"/>
        <v>38.321018062397371</v>
      </c>
    </row>
    <row r="1869" spans="19:21" x14ac:dyDescent="0.2">
      <c r="S1869">
        <v>1868</v>
      </c>
      <c r="T1869" t="s">
        <v>2023</v>
      </c>
      <c r="U1869" s="9">
        <f t="shared" si="40"/>
        <v>38.341543513957305</v>
      </c>
    </row>
    <row r="1870" spans="19:21" x14ac:dyDescent="0.2">
      <c r="S1870">
        <v>1869</v>
      </c>
      <c r="T1870" t="s">
        <v>2024</v>
      </c>
      <c r="U1870" s="9">
        <f t="shared" si="40"/>
        <v>38.362068965517246</v>
      </c>
    </row>
    <row r="1871" spans="19:21" x14ac:dyDescent="0.2">
      <c r="S1871">
        <v>1870</v>
      </c>
      <c r="T1871" t="s">
        <v>2025</v>
      </c>
      <c r="U1871" s="9">
        <f t="shared" si="40"/>
        <v>38.382594417077179</v>
      </c>
    </row>
    <row r="1872" spans="19:21" x14ac:dyDescent="0.2">
      <c r="S1872">
        <v>1871</v>
      </c>
      <c r="T1872" t="s">
        <v>2026</v>
      </c>
      <c r="U1872" s="9">
        <f t="shared" si="40"/>
        <v>38.403119868637106</v>
      </c>
    </row>
    <row r="1873" spans="19:21" x14ac:dyDescent="0.2">
      <c r="S1873">
        <v>1872</v>
      </c>
      <c r="T1873" t="s">
        <v>2027</v>
      </c>
      <c r="U1873" s="9">
        <f t="shared" si="40"/>
        <v>38.423645320197039</v>
      </c>
    </row>
    <row r="1874" spans="19:21" x14ac:dyDescent="0.2">
      <c r="S1874">
        <v>1873</v>
      </c>
      <c r="T1874" t="s">
        <v>2028</v>
      </c>
      <c r="U1874" s="9">
        <f t="shared" si="40"/>
        <v>38.44417077175698</v>
      </c>
    </row>
    <row r="1875" spans="19:21" x14ac:dyDescent="0.2">
      <c r="S1875">
        <v>1874</v>
      </c>
      <c r="T1875" t="s">
        <v>2029</v>
      </c>
      <c r="U1875" s="9">
        <f t="shared" si="40"/>
        <v>38.464696223316913</v>
      </c>
    </row>
    <row r="1876" spans="19:21" x14ac:dyDescent="0.2">
      <c r="S1876">
        <v>1875</v>
      </c>
      <c r="T1876" t="s">
        <v>2030</v>
      </c>
      <c r="U1876" s="9">
        <f t="shared" si="40"/>
        <v>38.485221674876847</v>
      </c>
    </row>
    <row r="1877" spans="19:21" x14ac:dyDescent="0.2">
      <c r="S1877">
        <v>1876</v>
      </c>
      <c r="T1877" t="s">
        <v>2031</v>
      </c>
      <c r="U1877" s="9">
        <f t="shared" si="40"/>
        <v>38.505747126436781</v>
      </c>
    </row>
    <row r="1878" spans="19:21" x14ac:dyDescent="0.2">
      <c r="S1878">
        <v>1877</v>
      </c>
      <c r="T1878" t="s">
        <v>2032</v>
      </c>
      <c r="U1878" s="9">
        <f t="shared" si="40"/>
        <v>38.526272577996714</v>
      </c>
    </row>
    <row r="1879" spans="19:21" x14ac:dyDescent="0.2">
      <c r="S1879">
        <v>1878</v>
      </c>
      <c r="T1879" t="s">
        <v>2033</v>
      </c>
      <c r="U1879" s="9">
        <f t="shared" si="40"/>
        <v>38.546798029556648</v>
      </c>
    </row>
    <row r="1880" spans="19:21" x14ac:dyDescent="0.2">
      <c r="S1880">
        <v>1879</v>
      </c>
      <c r="T1880" t="s">
        <v>2034</v>
      </c>
      <c r="U1880" s="9">
        <f t="shared" si="40"/>
        <v>38.567323481116581</v>
      </c>
    </row>
    <row r="1881" spans="19:21" x14ac:dyDescent="0.2">
      <c r="S1881">
        <v>1880</v>
      </c>
      <c r="T1881" t="s">
        <v>2035</v>
      </c>
      <c r="U1881" s="9">
        <f t="shared" si="40"/>
        <v>38.587848932676515</v>
      </c>
    </row>
    <row r="1882" spans="19:21" x14ac:dyDescent="0.2">
      <c r="S1882">
        <v>1881</v>
      </c>
      <c r="T1882" t="s">
        <v>2036</v>
      </c>
      <c r="U1882" s="9">
        <f t="shared" si="40"/>
        <v>38.608374384236456</v>
      </c>
    </row>
    <row r="1883" spans="19:21" x14ac:dyDescent="0.2">
      <c r="S1883">
        <v>1882</v>
      </c>
      <c r="T1883" t="s">
        <v>2037</v>
      </c>
      <c r="U1883" s="9">
        <f t="shared" si="40"/>
        <v>38.628899835796389</v>
      </c>
    </row>
    <row r="1884" spans="19:21" x14ac:dyDescent="0.2">
      <c r="S1884">
        <v>1883</v>
      </c>
      <c r="T1884" t="s">
        <v>2038</v>
      </c>
      <c r="U1884" s="9">
        <f t="shared" si="40"/>
        <v>38.649425287356323</v>
      </c>
    </row>
    <row r="1885" spans="19:21" x14ac:dyDescent="0.2">
      <c r="S1885">
        <v>1884</v>
      </c>
      <c r="T1885" t="s">
        <v>2039</v>
      </c>
      <c r="U1885" s="9">
        <f t="shared" si="40"/>
        <v>38.669950738916256</v>
      </c>
    </row>
    <row r="1886" spans="19:21" x14ac:dyDescent="0.2">
      <c r="S1886">
        <v>1885</v>
      </c>
      <c r="T1886" t="s">
        <v>2040</v>
      </c>
      <c r="U1886" s="9">
        <f t="shared" si="40"/>
        <v>38.69047619047619</v>
      </c>
    </row>
    <row r="1887" spans="19:21" x14ac:dyDescent="0.2">
      <c r="S1887">
        <v>1886</v>
      </c>
      <c r="T1887" t="s">
        <v>2041</v>
      </c>
      <c r="U1887" s="9">
        <f t="shared" si="40"/>
        <v>38.711001642036123</v>
      </c>
    </row>
    <row r="1888" spans="19:21" x14ac:dyDescent="0.2">
      <c r="S1888">
        <v>1887</v>
      </c>
      <c r="T1888" t="s">
        <v>2042</v>
      </c>
      <c r="U1888" s="9">
        <f t="shared" si="40"/>
        <v>38.731527093596057</v>
      </c>
    </row>
    <row r="1889" spans="19:21" x14ac:dyDescent="0.2">
      <c r="S1889">
        <v>1888</v>
      </c>
      <c r="T1889" t="s">
        <v>2043</v>
      </c>
      <c r="U1889" s="9">
        <f t="shared" si="40"/>
        <v>38.752052545155998</v>
      </c>
    </row>
    <row r="1890" spans="19:21" x14ac:dyDescent="0.2">
      <c r="S1890">
        <v>1889</v>
      </c>
      <c r="T1890" t="s">
        <v>2044</v>
      </c>
      <c r="U1890" s="9">
        <f t="shared" si="40"/>
        <v>38.772577996715931</v>
      </c>
    </row>
    <row r="1891" spans="19:21" x14ac:dyDescent="0.2">
      <c r="S1891">
        <v>1890</v>
      </c>
      <c r="T1891" t="s">
        <v>2045</v>
      </c>
      <c r="U1891" s="9">
        <f t="shared" si="40"/>
        <v>38.793103448275865</v>
      </c>
    </row>
    <row r="1892" spans="19:21" x14ac:dyDescent="0.2">
      <c r="S1892">
        <v>1891</v>
      </c>
      <c r="T1892" t="s">
        <v>2046</v>
      </c>
      <c r="U1892" s="9">
        <f t="shared" si="40"/>
        <v>38.813628899835791</v>
      </c>
    </row>
    <row r="1893" spans="19:21" x14ac:dyDescent="0.2">
      <c r="S1893">
        <v>1892</v>
      </c>
      <c r="T1893" t="s">
        <v>2047</v>
      </c>
      <c r="U1893" s="9">
        <f t="shared" si="40"/>
        <v>38.834154351395732</v>
      </c>
    </row>
    <row r="1894" spans="19:21" x14ac:dyDescent="0.2">
      <c r="S1894">
        <v>1893</v>
      </c>
      <c r="T1894" t="s">
        <v>2048</v>
      </c>
      <c r="U1894" s="9">
        <f t="shared" si="40"/>
        <v>38.854679802955665</v>
      </c>
    </row>
    <row r="1895" spans="19:21" x14ac:dyDescent="0.2">
      <c r="S1895">
        <v>1894</v>
      </c>
      <c r="T1895" t="s">
        <v>2049</v>
      </c>
      <c r="U1895" s="9">
        <f t="shared" si="40"/>
        <v>38.875205254515599</v>
      </c>
    </row>
    <row r="1896" spans="19:21" x14ac:dyDescent="0.2">
      <c r="S1896">
        <v>1895</v>
      </c>
      <c r="T1896" t="s">
        <v>2050</v>
      </c>
      <c r="U1896" s="9">
        <f t="shared" si="40"/>
        <v>38.895730706075533</v>
      </c>
    </row>
    <row r="1897" spans="19:21" x14ac:dyDescent="0.2">
      <c r="S1897">
        <v>1896</v>
      </c>
      <c r="T1897" t="s">
        <v>4710</v>
      </c>
      <c r="U1897" s="9">
        <f t="shared" si="40"/>
        <v>38.916256157635473</v>
      </c>
    </row>
    <row r="1898" spans="19:21" x14ac:dyDescent="0.2">
      <c r="S1898">
        <v>1897</v>
      </c>
      <c r="T1898" t="s">
        <v>4711</v>
      </c>
      <c r="U1898" s="9">
        <f t="shared" si="40"/>
        <v>38.936781609195407</v>
      </c>
    </row>
    <row r="1899" spans="19:21" x14ac:dyDescent="0.2">
      <c r="S1899">
        <v>1898</v>
      </c>
      <c r="T1899" t="s">
        <v>4712</v>
      </c>
      <c r="U1899" s="9">
        <f t="shared" si="40"/>
        <v>38.957307060755333</v>
      </c>
    </row>
    <row r="1900" spans="19:21" x14ac:dyDescent="0.2">
      <c r="S1900">
        <v>1899</v>
      </c>
      <c r="T1900" t="s">
        <v>4713</v>
      </c>
      <c r="U1900" s="9">
        <f t="shared" si="40"/>
        <v>38.977832512315267</v>
      </c>
    </row>
    <row r="1901" spans="19:21" x14ac:dyDescent="0.2">
      <c r="S1901">
        <v>1900</v>
      </c>
      <c r="T1901" t="s">
        <v>4714</v>
      </c>
      <c r="U1901" s="9">
        <f t="shared" si="40"/>
        <v>38.998357963875208</v>
      </c>
    </row>
    <row r="1902" spans="19:21" x14ac:dyDescent="0.2">
      <c r="S1902">
        <v>1901</v>
      </c>
      <c r="T1902" t="s">
        <v>4715</v>
      </c>
      <c r="U1902" s="9">
        <f t="shared" si="40"/>
        <v>39.018883415435141</v>
      </c>
    </row>
    <row r="1903" spans="19:21" x14ac:dyDescent="0.2">
      <c r="S1903">
        <v>1902</v>
      </c>
      <c r="T1903" t="s">
        <v>4716</v>
      </c>
      <c r="U1903" s="9">
        <f t="shared" si="40"/>
        <v>39.039408866995075</v>
      </c>
    </row>
    <row r="1904" spans="19:21" x14ac:dyDescent="0.2">
      <c r="S1904">
        <v>1903</v>
      </c>
      <c r="T1904" t="s">
        <v>4717</v>
      </c>
      <c r="U1904" s="9">
        <f t="shared" si="40"/>
        <v>39.059934318555008</v>
      </c>
    </row>
    <row r="1905" spans="19:21" x14ac:dyDescent="0.2">
      <c r="S1905">
        <v>1904</v>
      </c>
      <c r="T1905" t="s">
        <v>4718</v>
      </c>
      <c r="U1905" s="9">
        <f t="shared" si="40"/>
        <v>39.080459770114942</v>
      </c>
    </row>
    <row r="1906" spans="19:21" x14ac:dyDescent="0.2">
      <c r="S1906">
        <v>1905</v>
      </c>
      <c r="T1906" t="s">
        <v>4719</v>
      </c>
      <c r="U1906" s="9">
        <f t="shared" si="40"/>
        <v>39.100985221674875</v>
      </c>
    </row>
    <row r="1907" spans="19:21" x14ac:dyDescent="0.2">
      <c r="S1907">
        <v>1906</v>
      </c>
      <c r="T1907" t="s">
        <v>4720</v>
      </c>
      <c r="U1907" s="9">
        <f t="shared" si="40"/>
        <v>39.121510673234809</v>
      </c>
    </row>
    <row r="1908" spans="19:21" x14ac:dyDescent="0.2">
      <c r="S1908">
        <v>1907</v>
      </c>
      <c r="T1908" t="s">
        <v>4721</v>
      </c>
      <c r="U1908" s="9">
        <f t="shared" si="40"/>
        <v>39.142036124794743</v>
      </c>
    </row>
    <row r="1909" spans="19:21" x14ac:dyDescent="0.2">
      <c r="S1909">
        <v>1908</v>
      </c>
      <c r="T1909" t="s">
        <v>4722</v>
      </c>
      <c r="U1909" s="9">
        <f t="shared" si="40"/>
        <v>39.162561576354683</v>
      </c>
    </row>
    <row r="1910" spans="19:21" x14ac:dyDescent="0.2">
      <c r="S1910">
        <v>1909</v>
      </c>
      <c r="T1910" t="s">
        <v>4723</v>
      </c>
      <c r="U1910" s="9">
        <f t="shared" si="40"/>
        <v>39.183087027914617</v>
      </c>
    </row>
    <row r="1911" spans="19:21" x14ac:dyDescent="0.2">
      <c r="S1911">
        <v>1910</v>
      </c>
      <c r="T1911" t="s">
        <v>4724</v>
      </c>
      <c r="U1911" s="9">
        <f t="shared" si="40"/>
        <v>39.20361247947455</v>
      </c>
    </row>
    <row r="1912" spans="19:21" x14ac:dyDescent="0.2">
      <c r="S1912">
        <v>1911</v>
      </c>
      <c r="T1912" t="s">
        <v>4725</v>
      </c>
      <c r="U1912" s="9">
        <f t="shared" si="40"/>
        <v>39.224137931034484</v>
      </c>
    </row>
    <row r="1913" spans="19:21" x14ac:dyDescent="0.2">
      <c r="S1913">
        <v>1912</v>
      </c>
      <c r="T1913" t="s">
        <v>4726</v>
      </c>
      <c r="U1913" s="9">
        <f t="shared" si="40"/>
        <v>39.244663382594418</v>
      </c>
    </row>
    <row r="1914" spans="19:21" x14ac:dyDescent="0.2">
      <c r="S1914">
        <v>1913</v>
      </c>
      <c r="T1914" t="s">
        <v>4727</v>
      </c>
      <c r="U1914" s="9">
        <f t="shared" si="40"/>
        <v>39.265188834154351</v>
      </c>
    </row>
    <row r="1915" spans="19:21" x14ac:dyDescent="0.2">
      <c r="S1915">
        <v>1914</v>
      </c>
      <c r="T1915" t="s">
        <v>4728</v>
      </c>
      <c r="U1915" s="9">
        <f t="shared" si="40"/>
        <v>39.285714285714285</v>
      </c>
    </row>
    <row r="1916" spans="19:21" x14ac:dyDescent="0.2">
      <c r="S1916">
        <v>1915</v>
      </c>
      <c r="T1916" t="s">
        <v>4729</v>
      </c>
      <c r="U1916" s="9">
        <f t="shared" si="40"/>
        <v>39.306239737274218</v>
      </c>
    </row>
    <row r="1917" spans="19:21" x14ac:dyDescent="0.2">
      <c r="S1917">
        <v>1916</v>
      </c>
      <c r="T1917" t="s">
        <v>4730</v>
      </c>
      <c r="U1917" s="9">
        <f t="shared" si="40"/>
        <v>39.326765188834159</v>
      </c>
    </row>
    <row r="1918" spans="19:21" x14ac:dyDescent="0.2">
      <c r="S1918">
        <v>1917</v>
      </c>
      <c r="T1918" t="s">
        <v>4731</v>
      </c>
      <c r="U1918" s="9">
        <f t="shared" si="40"/>
        <v>39.347290640394093</v>
      </c>
    </row>
    <row r="1919" spans="19:21" x14ac:dyDescent="0.2">
      <c r="S1919">
        <v>1918</v>
      </c>
      <c r="T1919" t="s">
        <v>4732</v>
      </c>
      <c r="U1919" s="9">
        <f t="shared" si="40"/>
        <v>39.367816091954019</v>
      </c>
    </row>
    <row r="1920" spans="19:21" x14ac:dyDescent="0.2">
      <c r="S1920">
        <v>1919</v>
      </c>
      <c r="T1920" t="s">
        <v>4733</v>
      </c>
      <c r="U1920" s="9">
        <f t="shared" si="40"/>
        <v>39.388341543513953</v>
      </c>
    </row>
    <row r="1921" spans="19:21" x14ac:dyDescent="0.2">
      <c r="S1921">
        <v>1920</v>
      </c>
      <c r="T1921" t="s">
        <v>4734</v>
      </c>
      <c r="U1921" s="9">
        <f t="shared" si="40"/>
        <v>39.408866995073893</v>
      </c>
    </row>
    <row r="1922" spans="19:21" x14ac:dyDescent="0.2">
      <c r="S1922">
        <v>1921</v>
      </c>
      <c r="T1922" t="s">
        <v>4735</v>
      </c>
      <c r="U1922" s="9">
        <f t="shared" si="40"/>
        <v>39.429392446633827</v>
      </c>
    </row>
    <row r="1923" spans="19:21" x14ac:dyDescent="0.2">
      <c r="S1923">
        <v>1922</v>
      </c>
      <c r="T1923" t="s">
        <v>4736</v>
      </c>
      <c r="U1923" s="9">
        <f t="shared" ref="U1923:U1986" si="41">(S1923/4872)*100</f>
        <v>39.44991789819376</v>
      </c>
    </row>
    <row r="1924" spans="19:21" x14ac:dyDescent="0.2">
      <c r="S1924">
        <v>1923</v>
      </c>
      <c r="T1924" t="s">
        <v>4737</v>
      </c>
      <c r="U1924" s="9">
        <f t="shared" si="41"/>
        <v>39.470443349753694</v>
      </c>
    </row>
    <row r="1925" spans="19:21" x14ac:dyDescent="0.2">
      <c r="S1925">
        <v>1924</v>
      </c>
      <c r="T1925" t="s">
        <v>4738</v>
      </c>
      <c r="U1925" s="9">
        <f t="shared" si="41"/>
        <v>39.490968801313628</v>
      </c>
    </row>
    <row r="1926" spans="19:21" x14ac:dyDescent="0.2">
      <c r="S1926">
        <v>1925</v>
      </c>
      <c r="T1926" t="s">
        <v>4739</v>
      </c>
      <c r="U1926" s="9">
        <f t="shared" si="41"/>
        <v>39.511494252873561</v>
      </c>
    </row>
    <row r="1927" spans="19:21" x14ac:dyDescent="0.2">
      <c r="S1927">
        <v>1926</v>
      </c>
      <c r="T1927" t="s">
        <v>4740</v>
      </c>
      <c r="U1927" s="9">
        <f t="shared" si="41"/>
        <v>39.532019704433495</v>
      </c>
    </row>
    <row r="1928" spans="19:21" x14ac:dyDescent="0.2">
      <c r="S1928">
        <v>1927</v>
      </c>
      <c r="T1928" t="s">
        <v>4741</v>
      </c>
      <c r="U1928" s="9">
        <f t="shared" si="41"/>
        <v>39.552545155993428</v>
      </c>
    </row>
    <row r="1929" spans="19:21" x14ac:dyDescent="0.2">
      <c r="S1929">
        <v>1928</v>
      </c>
      <c r="T1929" t="s">
        <v>4742</v>
      </c>
      <c r="U1929" s="9">
        <f t="shared" si="41"/>
        <v>39.573070607553369</v>
      </c>
    </row>
    <row r="1930" spans="19:21" x14ac:dyDescent="0.2">
      <c r="S1930">
        <v>1929</v>
      </c>
      <c r="T1930" t="s">
        <v>4743</v>
      </c>
      <c r="U1930" s="9">
        <f t="shared" si="41"/>
        <v>39.593596059113302</v>
      </c>
    </row>
    <row r="1931" spans="19:21" x14ac:dyDescent="0.2">
      <c r="S1931">
        <v>1930</v>
      </c>
      <c r="T1931" t="s">
        <v>4744</v>
      </c>
      <c r="U1931" s="9">
        <f t="shared" si="41"/>
        <v>39.614121510673236</v>
      </c>
    </row>
    <row r="1932" spans="19:21" x14ac:dyDescent="0.2">
      <c r="S1932">
        <v>1931</v>
      </c>
      <c r="T1932" t="s">
        <v>4745</v>
      </c>
      <c r="U1932" s="9">
        <f t="shared" si="41"/>
        <v>39.63464696223317</v>
      </c>
    </row>
    <row r="1933" spans="19:21" x14ac:dyDescent="0.2">
      <c r="S1933">
        <v>1932</v>
      </c>
      <c r="T1933" t="s">
        <v>4746</v>
      </c>
      <c r="U1933" s="9">
        <f t="shared" si="41"/>
        <v>39.655172413793103</v>
      </c>
    </row>
    <row r="1934" spans="19:21" x14ac:dyDescent="0.2">
      <c r="S1934">
        <v>1933</v>
      </c>
      <c r="T1934" t="s">
        <v>4747</v>
      </c>
      <c r="U1934" s="9">
        <f t="shared" si="41"/>
        <v>39.675697865353037</v>
      </c>
    </row>
    <row r="1935" spans="19:21" x14ac:dyDescent="0.2">
      <c r="S1935">
        <v>1934</v>
      </c>
      <c r="T1935" t="s">
        <v>4748</v>
      </c>
      <c r="U1935" s="9">
        <f t="shared" si="41"/>
        <v>39.69622331691297</v>
      </c>
    </row>
    <row r="1936" spans="19:21" x14ac:dyDescent="0.2">
      <c r="S1936">
        <v>1935</v>
      </c>
      <c r="T1936" t="s">
        <v>4749</v>
      </c>
      <c r="U1936" s="9">
        <f t="shared" si="41"/>
        <v>39.716748768472904</v>
      </c>
    </row>
    <row r="1937" spans="19:21" x14ac:dyDescent="0.2">
      <c r="S1937">
        <v>1936</v>
      </c>
      <c r="T1937" t="s">
        <v>4750</v>
      </c>
      <c r="U1937" s="9">
        <f t="shared" si="41"/>
        <v>39.737274220032845</v>
      </c>
    </row>
    <row r="1938" spans="19:21" x14ac:dyDescent="0.2">
      <c r="S1938">
        <v>1937</v>
      </c>
      <c r="T1938" t="s">
        <v>4751</v>
      </c>
      <c r="U1938" s="9">
        <f t="shared" si="41"/>
        <v>39.757799671592778</v>
      </c>
    </row>
    <row r="1939" spans="19:21" x14ac:dyDescent="0.2">
      <c r="S1939">
        <v>1938</v>
      </c>
      <c r="T1939" t="s">
        <v>4752</v>
      </c>
      <c r="U1939" s="9">
        <f t="shared" si="41"/>
        <v>39.778325123152705</v>
      </c>
    </row>
    <row r="1940" spans="19:21" x14ac:dyDescent="0.2">
      <c r="S1940">
        <v>1939</v>
      </c>
      <c r="T1940" t="s">
        <v>4753</v>
      </c>
      <c r="U1940" s="9">
        <f t="shared" si="41"/>
        <v>39.798850574712645</v>
      </c>
    </row>
    <row r="1941" spans="19:21" x14ac:dyDescent="0.2">
      <c r="S1941">
        <v>1940</v>
      </c>
      <c r="T1941" t="s">
        <v>4754</v>
      </c>
      <c r="U1941" s="9">
        <f t="shared" si="41"/>
        <v>39.819376026272579</v>
      </c>
    </row>
    <row r="1942" spans="19:21" x14ac:dyDescent="0.2">
      <c r="S1942">
        <v>1941</v>
      </c>
      <c r="T1942" t="s">
        <v>4755</v>
      </c>
      <c r="U1942" s="9">
        <f t="shared" si="41"/>
        <v>39.839901477832512</v>
      </c>
    </row>
    <row r="1943" spans="19:21" x14ac:dyDescent="0.2">
      <c r="S1943">
        <v>1942</v>
      </c>
      <c r="T1943" t="s">
        <v>4756</v>
      </c>
      <c r="U1943" s="9">
        <f t="shared" si="41"/>
        <v>39.860426929392446</v>
      </c>
    </row>
    <row r="1944" spans="19:21" x14ac:dyDescent="0.2">
      <c r="S1944">
        <v>1943</v>
      </c>
      <c r="T1944" t="s">
        <v>4757</v>
      </c>
      <c r="U1944" s="9">
        <f t="shared" si="41"/>
        <v>39.880952380952387</v>
      </c>
    </row>
    <row r="1945" spans="19:21" x14ac:dyDescent="0.2">
      <c r="S1945">
        <v>1944</v>
      </c>
      <c r="T1945" t="s">
        <v>4758</v>
      </c>
      <c r="U1945" s="9">
        <f t="shared" si="41"/>
        <v>39.901477832512313</v>
      </c>
    </row>
    <row r="1946" spans="19:21" x14ac:dyDescent="0.2">
      <c r="S1946">
        <v>1945</v>
      </c>
      <c r="T1946" t="s">
        <v>4759</v>
      </c>
      <c r="U1946" s="9">
        <f t="shared" si="41"/>
        <v>39.922003284072247</v>
      </c>
    </row>
    <row r="1947" spans="19:21" x14ac:dyDescent="0.2">
      <c r="S1947">
        <v>1946</v>
      </c>
      <c r="T1947" t="s">
        <v>4760</v>
      </c>
      <c r="U1947" s="9">
        <f t="shared" si="41"/>
        <v>39.94252873563218</v>
      </c>
    </row>
    <row r="1948" spans="19:21" x14ac:dyDescent="0.2">
      <c r="S1948">
        <v>1947</v>
      </c>
      <c r="T1948" t="s">
        <v>4761</v>
      </c>
      <c r="U1948" s="9">
        <f t="shared" si="41"/>
        <v>39.963054187192121</v>
      </c>
    </row>
    <row r="1949" spans="19:21" x14ac:dyDescent="0.2">
      <c r="S1949">
        <v>1948</v>
      </c>
      <c r="T1949" t="s">
        <v>4762</v>
      </c>
      <c r="U1949" s="9">
        <f t="shared" si="41"/>
        <v>39.983579638752055</v>
      </c>
    </row>
    <row r="1950" spans="19:21" x14ac:dyDescent="0.2">
      <c r="S1950">
        <v>1949</v>
      </c>
      <c r="T1950" t="s">
        <v>4763</v>
      </c>
      <c r="U1950" s="9">
        <f t="shared" si="41"/>
        <v>40.004105090311988</v>
      </c>
    </row>
    <row r="1951" spans="19:21" x14ac:dyDescent="0.2">
      <c r="S1951">
        <v>1950</v>
      </c>
      <c r="T1951" t="s">
        <v>4764</v>
      </c>
      <c r="U1951" s="9">
        <f t="shared" si="41"/>
        <v>40.024630541871922</v>
      </c>
    </row>
    <row r="1952" spans="19:21" x14ac:dyDescent="0.2">
      <c r="S1952">
        <v>1951</v>
      </c>
      <c r="T1952" t="s">
        <v>4765</v>
      </c>
      <c r="U1952" s="9">
        <f t="shared" si="41"/>
        <v>40.045155993431855</v>
      </c>
    </row>
    <row r="1953" spans="19:21" x14ac:dyDescent="0.2">
      <c r="S1953">
        <v>1952</v>
      </c>
      <c r="T1953" t="s">
        <v>4766</v>
      </c>
      <c r="U1953" s="9">
        <f t="shared" si="41"/>
        <v>40.065681444991789</v>
      </c>
    </row>
    <row r="1954" spans="19:21" x14ac:dyDescent="0.2">
      <c r="S1954">
        <v>1953</v>
      </c>
      <c r="T1954" t="s">
        <v>4767</v>
      </c>
      <c r="U1954" s="9">
        <f t="shared" si="41"/>
        <v>40.086206896551722</v>
      </c>
    </row>
    <row r="1955" spans="19:21" x14ac:dyDescent="0.2">
      <c r="S1955">
        <v>1954</v>
      </c>
      <c r="T1955" t="s">
        <v>4768</v>
      </c>
      <c r="U1955" s="9">
        <f t="shared" si="41"/>
        <v>40.106732348111656</v>
      </c>
    </row>
    <row r="1956" spans="19:21" x14ac:dyDescent="0.2">
      <c r="S1956">
        <v>1955</v>
      </c>
      <c r="T1956" t="s">
        <v>4769</v>
      </c>
      <c r="U1956" s="9">
        <f t="shared" si="41"/>
        <v>40.127257799671597</v>
      </c>
    </row>
    <row r="1957" spans="19:21" x14ac:dyDescent="0.2">
      <c r="S1957">
        <v>1956</v>
      </c>
      <c r="T1957" t="s">
        <v>4770</v>
      </c>
      <c r="U1957" s="9">
        <f t="shared" si="41"/>
        <v>40.14778325123153</v>
      </c>
    </row>
    <row r="1958" spans="19:21" x14ac:dyDescent="0.2">
      <c r="S1958">
        <v>1957</v>
      </c>
      <c r="T1958" t="s">
        <v>4771</v>
      </c>
      <c r="U1958" s="9">
        <f t="shared" si="41"/>
        <v>40.168308702791464</v>
      </c>
    </row>
    <row r="1959" spans="19:21" x14ac:dyDescent="0.2">
      <c r="S1959">
        <v>1958</v>
      </c>
      <c r="T1959" t="s">
        <v>4772</v>
      </c>
      <c r="U1959" s="9">
        <f t="shared" si="41"/>
        <v>40.188834154351397</v>
      </c>
    </row>
    <row r="1960" spans="19:21" x14ac:dyDescent="0.2">
      <c r="S1960">
        <v>1959</v>
      </c>
      <c r="T1960" t="s">
        <v>4773</v>
      </c>
      <c r="U1960" s="9">
        <f t="shared" si="41"/>
        <v>40.209359605911331</v>
      </c>
    </row>
    <row r="1961" spans="19:21" x14ac:dyDescent="0.2">
      <c r="S1961">
        <v>1960</v>
      </c>
      <c r="T1961" t="s">
        <v>4774</v>
      </c>
      <c r="U1961" s="9">
        <f t="shared" si="41"/>
        <v>40.229885057471265</v>
      </c>
    </row>
    <row r="1962" spans="19:21" x14ac:dyDescent="0.2">
      <c r="S1962">
        <v>1961</v>
      </c>
      <c r="T1962" t="s">
        <v>4775</v>
      </c>
      <c r="U1962" s="9">
        <f t="shared" si="41"/>
        <v>40.250410509031198</v>
      </c>
    </row>
    <row r="1963" spans="19:21" x14ac:dyDescent="0.2">
      <c r="S1963">
        <v>1962</v>
      </c>
      <c r="T1963" t="s">
        <v>4776</v>
      </c>
      <c r="U1963" s="9">
        <f t="shared" si="41"/>
        <v>40.270935960591132</v>
      </c>
    </row>
    <row r="1964" spans="19:21" x14ac:dyDescent="0.2">
      <c r="S1964">
        <v>1963</v>
      </c>
      <c r="T1964" t="s">
        <v>4777</v>
      </c>
      <c r="U1964" s="9">
        <f t="shared" si="41"/>
        <v>40.291461412151072</v>
      </c>
    </row>
    <row r="1965" spans="19:21" x14ac:dyDescent="0.2">
      <c r="S1965">
        <v>1964</v>
      </c>
      <c r="T1965" t="s">
        <v>4778</v>
      </c>
      <c r="U1965" s="9">
        <f t="shared" si="41"/>
        <v>40.311986863710999</v>
      </c>
    </row>
    <row r="1966" spans="19:21" x14ac:dyDescent="0.2">
      <c r="S1966">
        <v>1965</v>
      </c>
      <c r="T1966" t="s">
        <v>4779</v>
      </c>
      <c r="U1966" s="9">
        <f t="shared" si="41"/>
        <v>40.332512315270932</v>
      </c>
    </row>
    <row r="1967" spans="19:21" x14ac:dyDescent="0.2">
      <c r="S1967">
        <v>1966</v>
      </c>
      <c r="T1967" t="s">
        <v>4780</v>
      </c>
      <c r="U1967" s="9">
        <f t="shared" si="41"/>
        <v>40.353037766830866</v>
      </c>
    </row>
    <row r="1968" spans="19:21" x14ac:dyDescent="0.2">
      <c r="S1968">
        <v>1967</v>
      </c>
      <c r="T1968" t="s">
        <v>4781</v>
      </c>
      <c r="U1968" s="9">
        <f t="shared" si="41"/>
        <v>40.373563218390807</v>
      </c>
    </row>
    <row r="1969" spans="19:21" x14ac:dyDescent="0.2">
      <c r="S1969">
        <v>1968</v>
      </c>
      <c r="T1969" t="s">
        <v>4782</v>
      </c>
      <c r="U1969" s="9">
        <f t="shared" si="41"/>
        <v>40.39408866995074</v>
      </c>
    </row>
    <row r="1970" spans="19:21" x14ac:dyDescent="0.2">
      <c r="S1970">
        <v>1969</v>
      </c>
      <c r="T1970" t="s">
        <v>4783</v>
      </c>
      <c r="U1970" s="9">
        <f t="shared" si="41"/>
        <v>40.414614121510674</v>
      </c>
    </row>
    <row r="1971" spans="19:21" x14ac:dyDescent="0.2">
      <c r="S1971">
        <v>1970</v>
      </c>
      <c r="T1971" t="s">
        <v>4784</v>
      </c>
      <c r="U1971" s="9">
        <f t="shared" si="41"/>
        <v>40.435139573070607</v>
      </c>
    </row>
    <row r="1972" spans="19:21" x14ac:dyDescent="0.2">
      <c r="S1972">
        <v>1971</v>
      </c>
      <c r="T1972" t="s">
        <v>4785</v>
      </c>
      <c r="U1972" s="9">
        <f t="shared" si="41"/>
        <v>40.455665024630541</v>
      </c>
    </row>
    <row r="1973" spans="19:21" x14ac:dyDescent="0.2">
      <c r="S1973">
        <v>1972</v>
      </c>
      <c r="T1973" t="s">
        <v>4786</v>
      </c>
      <c r="U1973" s="9">
        <f t="shared" si="41"/>
        <v>40.476190476190474</v>
      </c>
    </row>
    <row r="1974" spans="19:21" x14ac:dyDescent="0.2">
      <c r="S1974">
        <v>1973</v>
      </c>
      <c r="T1974" t="s">
        <v>4787</v>
      </c>
      <c r="U1974" s="9">
        <f t="shared" si="41"/>
        <v>40.496715927750408</v>
      </c>
    </row>
    <row r="1975" spans="19:21" x14ac:dyDescent="0.2">
      <c r="S1975">
        <v>1974</v>
      </c>
      <c r="T1975" t="s">
        <v>4788</v>
      </c>
      <c r="U1975" s="9">
        <f t="shared" si="41"/>
        <v>40.517241379310342</v>
      </c>
    </row>
    <row r="1976" spans="19:21" x14ac:dyDescent="0.2">
      <c r="S1976">
        <v>1975</v>
      </c>
      <c r="T1976" t="s">
        <v>4789</v>
      </c>
      <c r="U1976" s="9">
        <f t="shared" si="41"/>
        <v>40.537766830870282</v>
      </c>
    </row>
    <row r="1977" spans="19:21" x14ac:dyDescent="0.2">
      <c r="S1977">
        <v>1976</v>
      </c>
      <c r="T1977" t="s">
        <v>4790</v>
      </c>
      <c r="U1977" s="9">
        <f t="shared" si="41"/>
        <v>40.558292282430216</v>
      </c>
    </row>
    <row r="1978" spans="19:21" x14ac:dyDescent="0.2">
      <c r="S1978">
        <v>1977</v>
      </c>
      <c r="T1978" t="s">
        <v>4791</v>
      </c>
      <c r="U1978" s="9">
        <f t="shared" si="41"/>
        <v>40.578817733990149</v>
      </c>
    </row>
    <row r="1979" spans="19:21" x14ac:dyDescent="0.2">
      <c r="S1979">
        <v>1978</v>
      </c>
      <c r="T1979" t="s">
        <v>4792</v>
      </c>
      <c r="U1979" s="9">
        <f t="shared" si="41"/>
        <v>40.599343185550083</v>
      </c>
    </row>
    <row r="1980" spans="19:21" x14ac:dyDescent="0.2">
      <c r="S1980">
        <v>1979</v>
      </c>
      <c r="T1980" t="s">
        <v>4793</v>
      </c>
      <c r="U1980" s="9">
        <f t="shared" si="41"/>
        <v>40.619868637110017</v>
      </c>
    </row>
    <row r="1981" spans="19:21" x14ac:dyDescent="0.2">
      <c r="S1981">
        <v>1980</v>
      </c>
      <c r="T1981" t="s">
        <v>4794</v>
      </c>
      <c r="U1981" s="9">
        <f t="shared" si="41"/>
        <v>40.64039408866995</v>
      </c>
    </row>
    <row r="1982" spans="19:21" x14ac:dyDescent="0.2">
      <c r="S1982">
        <v>1981</v>
      </c>
      <c r="T1982" t="s">
        <v>4795</v>
      </c>
      <c r="U1982" s="9">
        <f t="shared" si="41"/>
        <v>40.660919540229884</v>
      </c>
    </row>
    <row r="1983" spans="19:21" x14ac:dyDescent="0.2">
      <c r="S1983">
        <v>1982</v>
      </c>
      <c r="T1983" t="s">
        <v>4796</v>
      </c>
      <c r="U1983" s="9">
        <f t="shared" si="41"/>
        <v>40.681444991789817</v>
      </c>
    </row>
    <row r="1984" spans="19:21" x14ac:dyDescent="0.2">
      <c r="S1984">
        <v>1983</v>
      </c>
      <c r="T1984" t="s">
        <v>4797</v>
      </c>
      <c r="U1984" s="9">
        <f t="shared" si="41"/>
        <v>40.701970443349758</v>
      </c>
    </row>
    <row r="1985" spans="19:21" x14ac:dyDescent="0.2">
      <c r="S1985">
        <v>1984</v>
      </c>
      <c r="T1985" t="s">
        <v>4798</v>
      </c>
      <c r="U1985" s="9">
        <f t="shared" si="41"/>
        <v>40.722495894909692</v>
      </c>
    </row>
    <row r="1986" spans="19:21" x14ac:dyDescent="0.2">
      <c r="S1986">
        <v>1985</v>
      </c>
      <c r="T1986" t="s">
        <v>4799</v>
      </c>
      <c r="U1986" s="9">
        <f t="shared" si="41"/>
        <v>40.743021346469618</v>
      </c>
    </row>
    <row r="1987" spans="19:21" x14ac:dyDescent="0.2">
      <c r="S1987">
        <v>1986</v>
      </c>
      <c r="T1987" t="s">
        <v>4800</v>
      </c>
      <c r="U1987" s="9">
        <f t="shared" ref="U1987:U2050" si="42">(S1987/4872)*100</f>
        <v>40.763546798029552</v>
      </c>
    </row>
    <row r="1988" spans="19:21" x14ac:dyDescent="0.2">
      <c r="S1988">
        <v>1987</v>
      </c>
      <c r="T1988" t="s">
        <v>4801</v>
      </c>
      <c r="U1988" s="9">
        <f t="shared" si="42"/>
        <v>40.784072249589492</v>
      </c>
    </row>
    <row r="1989" spans="19:21" x14ac:dyDescent="0.2">
      <c r="S1989">
        <v>1988</v>
      </c>
      <c r="T1989" t="s">
        <v>4802</v>
      </c>
      <c r="U1989" s="9">
        <f t="shared" si="42"/>
        <v>40.804597701149426</v>
      </c>
    </row>
    <row r="1990" spans="19:21" x14ac:dyDescent="0.2">
      <c r="S1990">
        <v>1989</v>
      </c>
      <c r="T1990" t="s">
        <v>4803</v>
      </c>
      <c r="U1990" s="9">
        <f t="shared" si="42"/>
        <v>40.825123152709359</v>
      </c>
    </row>
    <row r="1991" spans="19:21" x14ac:dyDescent="0.2">
      <c r="S1991">
        <v>1990</v>
      </c>
      <c r="T1991" t="s">
        <v>4804</v>
      </c>
      <c r="U1991" s="9">
        <f t="shared" si="42"/>
        <v>40.845648604269293</v>
      </c>
    </row>
    <row r="1992" spans="19:21" x14ac:dyDescent="0.2">
      <c r="S1992">
        <v>1991</v>
      </c>
      <c r="T1992" t="s">
        <v>4805</v>
      </c>
      <c r="U1992" s="9">
        <f t="shared" si="42"/>
        <v>40.866174055829227</v>
      </c>
    </row>
    <row r="1993" spans="19:21" x14ac:dyDescent="0.2">
      <c r="S1993">
        <v>1992</v>
      </c>
      <c r="T1993" t="s">
        <v>4806</v>
      </c>
      <c r="U1993" s="9">
        <f t="shared" si="42"/>
        <v>40.88669950738916</v>
      </c>
    </row>
    <row r="1994" spans="19:21" x14ac:dyDescent="0.2">
      <c r="S1994">
        <v>1993</v>
      </c>
      <c r="T1994" t="s">
        <v>4807</v>
      </c>
      <c r="U1994" s="9">
        <f t="shared" si="42"/>
        <v>40.907224958949094</v>
      </c>
    </row>
    <row r="1995" spans="19:21" x14ac:dyDescent="0.2">
      <c r="S1995">
        <v>1994</v>
      </c>
      <c r="T1995" t="s">
        <v>4808</v>
      </c>
      <c r="U1995" s="9">
        <f t="shared" si="42"/>
        <v>40.927750410509034</v>
      </c>
    </row>
    <row r="1996" spans="19:21" x14ac:dyDescent="0.2">
      <c r="S1996">
        <v>1995</v>
      </c>
      <c r="T1996" t="s">
        <v>4809</v>
      </c>
      <c r="U1996" s="9">
        <f t="shared" si="42"/>
        <v>40.948275862068968</v>
      </c>
    </row>
    <row r="1997" spans="19:21" x14ac:dyDescent="0.2">
      <c r="S1997">
        <v>1996</v>
      </c>
      <c r="T1997" t="s">
        <v>4810</v>
      </c>
      <c r="U1997" s="9">
        <f t="shared" si="42"/>
        <v>40.968801313628902</v>
      </c>
    </row>
    <row r="1998" spans="19:21" x14ac:dyDescent="0.2">
      <c r="S1998">
        <v>1997</v>
      </c>
      <c r="T1998" t="s">
        <v>4811</v>
      </c>
      <c r="U1998" s="9">
        <f t="shared" si="42"/>
        <v>40.989326765188835</v>
      </c>
    </row>
    <row r="1999" spans="19:21" x14ac:dyDescent="0.2">
      <c r="S1999">
        <v>1998</v>
      </c>
      <c r="T1999" t="s">
        <v>4812</v>
      </c>
      <c r="U1999" s="9">
        <f t="shared" si="42"/>
        <v>41.009852216748769</v>
      </c>
    </row>
    <row r="2000" spans="19:21" x14ac:dyDescent="0.2">
      <c r="S2000">
        <v>1999</v>
      </c>
      <c r="T2000" t="s">
        <v>4813</v>
      </c>
      <c r="U2000" s="9">
        <f t="shared" si="42"/>
        <v>41.030377668308702</v>
      </c>
    </row>
    <row r="2001" spans="19:21" x14ac:dyDescent="0.2">
      <c r="S2001">
        <v>2000</v>
      </c>
      <c r="T2001" t="s">
        <v>4814</v>
      </c>
      <c r="U2001" s="9">
        <f t="shared" si="42"/>
        <v>41.050903119868636</v>
      </c>
    </row>
    <row r="2002" spans="19:21" x14ac:dyDescent="0.2">
      <c r="S2002">
        <v>2001</v>
      </c>
      <c r="T2002" t="s">
        <v>4815</v>
      </c>
      <c r="U2002" s="9">
        <f t="shared" si="42"/>
        <v>41.071428571428569</v>
      </c>
    </row>
    <row r="2003" spans="19:21" x14ac:dyDescent="0.2">
      <c r="S2003">
        <v>2002</v>
      </c>
      <c r="T2003" t="s">
        <v>4816</v>
      </c>
      <c r="U2003" s="9">
        <f t="shared" si="42"/>
        <v>41.09195402298851</v>
      </c>
    </row>
    <row r="2004" spans="19:21" x14ac:dyDescent="0.2">
      <c r="S2004">
        <v>2003</v>
      </c>
      <c r="T2004" t="s">
        <v>4817</v>
      </c>
      <c r="U2004" s="9">
        <f t="shared" si="42"/>
        <v>41.112479474548444</v>
      </c>
    </row>
    <row r="2005" spans="19:21" x14ac:dyDescent="0.2">
      <c r="S2005">
        <v>2004</v>
      </c>
      <c r="T2005" t="s">
        <v>4818</v>
      </c>
      <c r="U2005" s="9">
        <f t="shared" si="42"/>
        <v>41.133004926108377</v>
      </c>
    </row>
    <row r="2006" spans="19:21" x14ac:dyDescent="0.2">
      <c r="S2006">
        <v>2005</v>
      </c>
      <c r="T2006" t="s">
        <v>4819</v>
      </c>
      <c r="U2006" s="9">
        <f t="shared" si="42"/>
        <v>41.153530377668304</v>
      </c>
    </row>
    <row r="2007" spans="19:21" x14ac:dyDescent="0.2">
      <c r="S2007">
        <v>2006</v>
      </c>
      <c r="T2007" t="s">
        <v>4820</v>
      </c>
      <c r="U2007" s="9">
        <f t="shared" si="42"/>
        <v>41.174055829228244</v>
      </c>
    </row>
    <row r="2008" spans="19:21" x14ac:dyDescent="0.2">
      <c r="S2008">
        <v>2007</v>
      </c>
      <c r="T2008" t="s">
        <v>4821</v>
      </c>
      <c r="U2008" s="9">
        <f t="shared" si="42"/>
        <v>41.194581280788178</v>
      </c>
    </row>
    <row r="2009" spans="19:21" x14ac:dyDescent="0.2">
      <c r="S2009">
        <v>2008</v>
      </c>
      <c r="T2009" t="s">
        <v>4822</v>
      </c>
      <c r="U2009" s="9">
        <f t="shared" si="42"/>
        <v>41.215106732348112</v>
      </c>
    </row>
    <row r="2010" spans="19:21" x14ac:dyDescent="0.2">
      <c r="S2010">
        <v>2009</v>
      </c>
      <c r="T2010" t="s">
        <v>4823</v>
      </c>
      <c r="U2010" s="9">
        <f t="shared" si="42"/>
        <v>41.235632183908045</v>
      </c>
    </row>
    <row r="2011" spans="19:21" x14ac:dyDescent="0.2">
      <c r="S2011">
        <v>2010</v>
      </c>
      <c r="T2011" t="s">
        <v>4824</v>
      </c>
      <c r="U2011" s="9">
        <f t="shared" si="42"/>
        <v>41.256157635467986</v>
      </c>
    </row>
    <row r="2012" spans="19:21" x14ac:dyDescent="0.2">
      <c r="S2012">
        <v>2011</v>
      </c>
      <c r="T2012" t="s">
        <v>4825</v>
      </c>
      <c r="U2012" s="9">
        <f t="shared" si="42"/>
        <v>41.276683087027912</v>
      </c>
    </row>
    <row r="2013" spans="19:21" x14ac:dyDescent="0.2">
      <c r="S2013">
        <v>2012</v>
      </c>
      <c r="T2013" t="s">
        <v>4826</v>
      </c>
      <c r="U2013" s="9">
        <f t="shared" si="42"/>
        <v>41.297208538587846</v>
      </c>
    </row>
    <row r="2014" spans="19:21" x14ac:dyDescent="0.2">
      <c r="S2014">
        <v>2013</v>
      </c>
      <c r="T2014" t="s">
        <v>4827</v>
      </c>
      <c r="U2014" s="9">
        <f t="shared" si="42"/>
        <v>41.317733990147779</v>
      </c>
    </row>
    <row r="2015" spans="19:21" x14ac:dyDescent="0.2">
      <c r="S2015">
        <v>2014</v>
      </c>
      <c r="T2015" t="s">
        <v>4828</v>
      </c>
      <c r="U2015" s="9">
        <f t="shared" si="42"/>
        <v>41.33825944170772</v>
      </c>
    </row>
    <row r="2016" spans="19:21" x14ac:dyDescent="0.2">
      <c r="S2016">
        <v>2015</v>
      </c>
      <c r="T2016" t="s">
        <v>4829</v>
      </c>
      <c r="U2016" s="9">
        <f t="shared" si="42"/>
        <v>41.358784893267654</v>
      </c>
    </row>
    <row r="2017" spans="19:21" x14ac:dyDescent="0.2">
      <c r="S2017">
        <v>2016</v>
      </c>
      <c r="T2017" t="s">
        <v>4830</v>
      </c>
      <c r="U2017" s="9">
        <f t="shared" si="42"/>
        <v>41.379310344827587</v>
      </c>
    </row>
    <row r="2018" spans="19:21" x14ac:dyDescent="0.2">
      <c r="S2018">
        <v>2017</v>
      </c>
      <c r="T2018" t="s">
        <v>4831</v>
      </c>
      <c r="U2018" s="9">
        <f t="shared" si="42"/>
        <v>41.399835796387521</v>
      </c>
    </row>
    <row r="2019" spans="19:21" x14ac:dyDescent="0.2">
      <c r="S2019">
        <v>2018</v>
      </c>
      <c r="T2019" t="s">
        <v>4832</v>
      </c>
      <c r="U2019" s="9">
        <f t="shared" si="42"/>
        <v>41.420361247947454</v>
      </c>
    </row>
    <row r="2020" spans="19:21" x14ac:dyDescent="0.2">
      <c r="S2020">
        <v>2019</v>
      </c>
      <c r="T2020" t="s">
        <v>4833</v>
      </c>
      <c r="U2020" s="9">
        <f t="shared" si="42"/>
        <v>41.440886699507388</v>
      </c>
    </row>
    <row r="2021" spans="19:21" x14ac:dyDescent="0.2">
      <c r="S2021">
        <v>2020</v>
      </c>
      <c r="T2021" t="s">
        <v>4834</v>
      </c>
      <c r="U2021" s="9">
        <f t="shared" si="42"/>
        <v>41.461412151067321</v>
      </c>
    </row>
    <row r="2022" spans="19:21" x14ac:dyDescent="0.2">
      <c r="S2022">
        <v>2021</v>
      </c>
      <c r="T2022" t="s">
        <v>4835</v>
      </c>
      <c r="U2022" s="9">
        <f t="shared" si="42"/>
        <v>41.481937602627255</v>
      </c>
    </row>
    <row r="2023" spans="19:21" x14ac:dyDescent="0.2">
      <c r="S2023">
        <v>2022</v>
      </c>
      <c r="T2023" t="s">
        <v>4836</v>
      </c>
      <c r="U2023" s="9">
        <f t="shared" si="42"/>
        <v>41.502463054187196</v>
      </c>
    </row>
    <row r="2024" spans="19:21" x14ac:dyDescent="0.2">
      <c r="S2024">
        <v>2023</v>
      </c>
      <c r="T2024" t="s">
        <v>4837</v>
      </c>
      <c r="U2024" s="9">
        <f t="shared" si="42"/>
        <v>41.522988505747129</v>
      </c>
    </row>
    <row r="2025" spans="19:21" x14ac:dyDescent="0.2">
      <c r="S2025">
        <v>2024</v>
      </c>
      <c r="T2025" t="s">
        <v>4838</v>
      </c>
      <c r="U2025" s="9">
        <f t="shared" si="42"/>
        <v>41.543513957307063</v>
      </c>
    </row>
    <row r="2026" spans="19:21" x14ac:dyDescent="0.2">
      <c r="S2026">
        <v>2025</v>
      </c>
      <c r="T2026" t="s">
        <v>4839</v>
      </c>
      <c r="U2026" s="9">
        <f t="shared" si="42"/>
        <v>41.564039408866989</v>
      </c>
    </row>
    <row r="2027" spans="19:21" x14ac:dyDescent="0.2">
      <c r="S2027">
        <v>2026</v>
      </c>
      <c r="T2027" t="s">
        <v>4840</v>
      </c>
      <c r="U2027" s="9">
        <f t="shared" si="42"/>
        <v>41.58456486042693</v>
      </c>
    </row>
    <row r="2028" spans="19:21" x14ac:dyDescent="0.2">
      <c r="S2028">
        <v>2027</v>
      </c>
      <c r="T2028" t="s">
        <v>4841</v>
      </c>
      <c r="U2028" s="9">
        <f t="shared" si="42"/>
        <v>41.605090311986864</v>
      </c>
    </row>
    <row r="2029" spans="19:21" x14ac:dyDescent="0.2">
      <c r="S2029">
        <v>2028</v>
      </c>
      <c r="T2029" t="s">
        <v>4842</v>
      </c>
      <c r="U2029" s="9">
        <f t="shared" si="42"/>
        <v>41.625615763546797</v>
      </c>
    </row>
    <row r="2030" spans="19:21" x14ac:dyDescent="0.2">
      <c r="S2030">
        <v>2029</v>
      </c>
      <c r="T2030" t="s">
        <v>4843</v>
      </c>
      <c r="U2030" s="9">
        <f t="shared" si="42"/>
        <v>41.646141215106731</v>
      </c>
    </row>
    <row r="2031" spans="19:21" x14ac:dyDescent="0.2">
      <c r="S2031">
        <v>2030</v>
      </c>
      <c r="T2031" t="s">
        <v>4844</v>
      </c>
      <c r="U2031" s="9">
        <f t="shared" si="42"/>
        <v>41.666666666666671</v>
      </c>
    </row>
    <row r="2032" spans="19:21" x14ac:dyDescent="0.2">
      <c r="S2032">
        <v>2031</v>
      </c>
      <c r="T2032" t="s">
        <v>4845</v>
      </c>
      <c r="U2032" s="9">
        <f t="shared" si="42"/>
        <v>41.687192118226605</v>
      </c>
    </row>
    <row r="2033" spans="19:21" x14ac:dyDescent="0.2">
      <c r="S2033">
        <v>2032</v>
      </c>
      <c r="T2033" t="s">
        <v>4846</v>
      </c>
      <c r="U2033" s="9">
        <f t="shared" si="42"/>
        <v>41.707717569786531</v>
      </c>
    </row>
    <row r="2034" spans="19:21" x14ac:dyDescent="0.2">
      <c r="S2034">
        <v>2033</v>
      </c>
      <c r="T2034" t="s">
        <v>4847</v>
      </c>
      <c r="U2034" s="9">
        <f t="shared" si="42"/>
        <v>41.728243021346465</v>
      </c>
    </row>
    <row r="2035" spans="19:21" x14ac:dyDescent="0.2">
      <c r="S2035">
        <v>2034</v>
      </c>
      <c r="T2035" t="s">
        <v>4848</v>
      </c>
      <c r="U2035" s="9">
        <f t="shared" si="42"/>
        <v>41.748768472906406</v>
      </c>
    </row>
    <row r="2036" spans="19:21" x14ac:dyDescent="0.2">
      <c r="S2036">
        <v>2035</v>
      </c>
      <c r="T2036" t="s">
        <v>4849</v>
      </c>
      <c r="U2036" s="9">
        <f t="shared" si="42"/>
        <v>41.769293924466339</v>
      </c>
    </row>
    <row r="2037" spans="19:21" x14ac:dyDescent="0.2">
      <c r="S2037">
        <v>2036</v>
      </c>
      <c r="T2037" t="s">
        <v>4850</v>
      </c>
      <c r="U2037" s="9">
        <f t="shared" si="42"/>
        <v>41.789819376026273</v>
      </c>
    </row>
    <row r="2038" spans="19:21" x14ac:dyDescent="0.2">
      <c r="S2038">
        <v>2037</v>
      </c>
      <c r="T2038" t="s">
        <v>4851</v>
      </c>
      <c r="U2038" s="9">
        <f t="shared" si="42"/>
        <v>41.810344827586206</v>
      </c>
    </row>
    <row r="2039" spans="19:21" x14ac:dyDescent="0.2">
      <c r="S2039">
        <v>2038</v>
      </c>
      <c r="T2039" t="s">
        <v>4852</v>
      </c>
      <c r="U2039" s="9">
        <f t="shared" si="42"/>
        <v>41.83087027914614</v>
      </c>
    </row>
    <row r="2040" spans="19:21" x14ac:dyDescent="0.2">
      <c r="S2040">
        <v>2039</v>
      </c>
      <c r="T2040" t="s">
        <v>4853</v>
      </c>
      <c r="U2040" s="9">
        <f t="shared" si="42"/>
        <v>41.851395730706074</v>
      </c>
    </row>
    <row r="2041" spans="19:21" x14ac:dyDescent="0.2">
      <c r="S2041">
        <v>2040</v>
      </c>
      <c r="T2041" t="s">
        <v>4854</v>
      </c>
      <c r="U2041" s="9">
        <f t="shared" si="42"/>
        <v>41.871921182266007</v>
      </c>
    </row>
    <row r="2042" spans="19:21" x14ac:dyDescent="0.2">
      <c r="S2042">
        <v>2041</v>
      </c>
      <c r="T2042" t="s">
        <v>4855</v>
      </c>
      <c r="U2042" s="9">
        <f t="shared" si="42"/>
        <v>41.892446633825941</v>
      </c>
    </row>
    <row r="2043" spans="19:21" x14ac:dyDescent="0.2">
      <c r="S2043">
        <v>2042</v>
      </c>
      <c r="T2043" t="s">
        <v>4856</v>
      </c>
      <c r="U2043" s="9">
        <f t="shared" si="42"/>
        <v>41.912972085385881</v>
      </c>
    </row>
    <row r="2044" spans="19:21" x14ac:dyDescent="0.2">
      <c r="S2044">
        <v>2043</v>
      </c>
      <c r="T2044" t="s">
        <v>4857</v>
      </c>
      <c r="U2044" s="9">
        <f t="shared" si="42"/>
        <v>41.933497536945815</v>
      </c>
    </row>
    <row r="2045" spans="19:21" x14ac:dyDescent="0.2">
      <c r="S2045">
        <v>2044</v>
      </c>
      <c r="T2045" t="s">
        <v>4858</v>
      </c>
      <c r="U2045" s="9">
        <f t="shared" si="42"/>
        <v>41.954022988505749</v>
      </c>
    </row>
    <row r="2046" spans="19:21" x14ac:dyDescent="0.2">
      <c r="S2046">
        <v>2045</v>
      </c>
      <c r="T2046" t="s">
        <v>4859</v>
      </c>
      <c r="U2046" s="9">
        <f t="shared" si="42"/>
        <v>41.974548440065682</v>
      </c>
    </row>
    <row r="2047" spans="19:21" x14ac:dyDescent="0.2">
      <c r="S2047">
        <v>2046</v>
      </c>
      <c r="T2047" t="s">
        <v>4860</v>
      </c>
      <c r="U2047" s="9">
        <f t="shared" si="42"/>
        <v>41.995073891625616</v>
      </c>
    </row>
    <row r="2048" spans="19:21" x14ac:dyDescent="0.2">
      <c r="S2048">
        <v>2047</v>
      </c>
      <c r="T2048" t="s">
        <v>4861</v>
      </c>
      <c r="U2048" s="9">
        <f t="shared" si="42"/>
        <v>42.015599343185549</v>
      </c>
    </row>
    <row r="2049" spans="19:21" x14ac:dyDescent="0.2">
      <c r="S2049">
        <v>2048</v>
      </c>
      <c r="T2049" t="s">
        <v>4862</v>
      </c>
      <c r="U2049" s="9">
        <f t="shared" si="42"/>
        <v>42.036124794745483</v>
      </c>
    </row>
    <row r="2050" spans="19:21" x14ac:dyDescent="0.2">
      <c r="S2050">
        <v>2049</v>
      </c>
      <c r="T2050" t="s">
        <v>4863</v>
      </c>
      <c r="U2050" s="9">
        <f t="shared" si="42"/>
        <v>42.056650246305423</v>
      </c>
    </row>
    <row r="2051" spans="19:21" x14ac:dyDescent="0.2">
      <c r="S2051">
        <v>2050</v>
      </c>
      <c r="T2051" t="s">
        <v>4864</v>
      </c>
      <c r="U2051" s="9">
        <f t="shared" ref="U2051:U2114" si="43">(S2051/4872)*100</f>
        <v>42.077175697865357</v>
      </c>
    </row>
    <row r="2052" spans="19:21" x14ac:dyDescent="0.2">
      <c r="S2052">
        <v>2051</v>
      </c>
      <c r="T2052" t="s">
        <v>4865</v>
      </c>
      <c r="U2052" s="9">
        <f t="shared" si="43"/>
        <v>42.097701149425291</v>
      </c>
    </row>
    <row r="2053" spans="19:21" x14ac:dyDescent="0.2">
      <c r="S2053">
        <v>2052</v>
      </c>
      <c r="T2053" t="s">
        <v>4866</v>
      </c>
      <c r="U2053" s="9">
        <f t="shared" si="43"/>
        <v>42.118226600985217</v>
      </c>
    </row>
    <row r="2054" spans="19:21" x14ac:dyDescent="0.2">
      <c r="S2054">
        <v>2053</v>
      </c>
      <c r="T2054" t="s">
        <v>4867</v>
      </c>
      <c r="U2054" s="9">
        <f t="shared" si="43"/>
        <v>42.138752052545158</v>
      </c>
    </row>
    <row r="2055" spans="19:21" x14ac:dyDescent="0.2">
      <c r="S2055">
        <v>2054</v>
      </c>
      <c r="T2055" t="s">
        <v>4868</v>
      </c>
      <c r="U2055" s="9">
        <f t="shared" si="43"/>
        <v>42.159277504105091</v>
      </c>
    </row>
    <row r="2056" spans="19:21" x14ac:dyDescent="0.2">
      <c r="S2056">
        <v>2055</v>
      </c>
      <c r="T2056" t="s">
        <v>4869</v>
      </c>
      <c r="U2056" s="9">
        <f t="shared" si="43"/>
        <v>42.179802955665025</v>
      </c>
    </row>
    <row r="2057" spans="19:21" x14ac:dyDescent="0.2">
      <c r="S2057">
        <v>2056</v>
      </c>
      <c r="T2057" t="s">
        <v>4870</v>
      </c>
      <c r="U2057" s="9">
        <f t="shared" si="43"/>
        <v>42.200328407224958</v>
      </c>
    </row>
    <row r="2058" spans="19:21" x14ac:dyDescent="0.2">
      <c r="S2058">
        <v>2057</v>
      </c>
      <c r="T2058" t="s">
        <v>4871</v>
      </c>
      <c r="U2058" s="9">
        <f t="shared" si="43"/>
        <v>42.220853858784899</v>
      </c>
    </row>
    <row r="2059" spans="19:21" x14ac:dyDescent="0.2">
      <c r="S2059">
        <v>2058</v>
      </c>
      <c r="T2059" t="s">
        <v>4872</v>
      </c>
      <c r="U2059" s="9">
        <f t="shared" si="43"/>
        <v>42.241379310344826</v>
      </c>
    </row>
    <row r="2060" spans="19:21" x14ac:dyDescent="0.2">
      <c r="S2060">
        <v>2059</v>
      </c>
      <c r="T2060" t="s">
        <v>4873</v>
      </c>
      <c r="U2060" s="9">
        <f t="shared" si="43"/>
        <v>42.261904761904759</v>
      </c>
    </row>
    <row r="2061" spans="19:21" x14ac:dyDescent="0.2">
      <c r="S2061">
        <v>2060</v>
      </c>
      <c r="T2061" t="s">
        <v>4874</v>
      </c>
      <c r="U2061" s="9">
        <f t="shared" si="43"/>
        <v>42.282430213464693</v>
      </c>
    </row>
    <row r="2062" spans="19:21" x14ac:dyDescent="0.2">
      <c r="S2062">
        <v>2061</v>
      </c>
      <c r="T2062" t="s">
        <v>2712</v>
      </c>
      <c r="U2062" s="9">
        <f t="shared" si="43"/>
        <v>42.302955665024633</v>
      </c>
    </row>
    <row r="2063" spans="19:21" x14ac:dyDescent="0.2">
      <c r="S2063">
        <v>2062</v>
      </c>
      <c r="T2063" t="s">
        <v>2713</v>
      </c>
      <c r="U2063" s="9">
        <f t="shared" si="43"/>
        <v>42.323481116584567</v>
      </c>
    </row>
    <row r="2064" spans="19:21" x14ac:dyDescent="0.2">
      <c r="S2064">
        <v>2063</v>
      </c>
      <c r="T2064" t="s">
        <v>2714</v>
      </c>
      <c r="U2064" s="9">
        <f t="shared" si="43"/>
        <v>42.344006568144501</v>
      </c>
    </row>
    <row r="2065" spans="19:21" x14ac:dyDescent="0.2">
      <c r="S2065">
        <v>2064</v>
      </c>
      <c r="T2065" t="s">
        <v>2715</v>
      </c>
      <c r="U2065" s="9">
        <f t="shared" si="43"/>
        <v>42.364532019704434</v>
      </c>
    </row>
    <row r="2066" spans="19:21" x14ac:dyDescent="0.2">
      <c r="S2066">
        <v>2065</v>
      </c>
      <c r="T2066" t="s">
        <v>2716</v>
      </c>
      <c r="U2066" s="9">
        <f t="shared" si="43"/>
        <v>42.385057471264368</v>
      </c>
    </row>
    <row r="2067" spans="19:21" x14ac:dyDescent="0.2">
      <c r="S2067">
        <v>2066</v>
      </c>
      <c r="T2067" t="s">
        <v>2717</v>
      </c>
      <c r="U2067" s="9">
        <f t="shared" si="43"/>
        <v>42.405582922824301</v>
      </c>
    </row>
    <row r="2068" spans="19:21" x14ac:dyDescent="0.2">
      <c r="S2068">
        <v>2067</v>
      </c>
      <c r="T2068" t="s">
        <v>2718</v>
      </c>
      <c r="U2068" s="9">
        <f t="shared" si="43"/>
        <v>42.426108374384235</v>
      </c>
    </row>
    <row r="2069" spans="19:21" x14ac:dyDescent="0.2">
      <c r="S2069">
        <v>2068</v>
      </c>
      <c r="T2069" t="s">
        <v>2719</v>
      </c>
      <c r="U2069" s="9">
        <f t="shared" si="43"/>
        <v>42.446633825944168</v>
      </c>
    </row>
    <row r="2070" spans="19:21" x14ac:dyDescent="0.2">
      <c r="S2070">
        <v>2069</v>
      </c>
      <c r="T2070" t="s">
        <v>2720</v>
      </c>
      <c r="U2070" s="9">
        <f t="shared" si="43"/>
        <v>42.467159277504109</v>
      </c>
    </row>
    <row r="2071" spans="19:21" x14ac:dyDescent="0.2">
      <c r="S2071">
        <v>2070</v>
      </c>
      <c r="T2071" t="s">
        <v>2721</v>
      </c>
      <c r="U2071" s="9">
        <f t="shared" si="43"/>
        <v>42.487684729064043</v>
      </c>
    </row>
    <row r="2072" spans="19:21" x14ac:dyDescent="0.2">
      <c r="S2072">
        <v>2071</v>
      </c>
      <c r="T2072" t="s">
        <v>2722</v>
      </c>
      <c r="U2072" s="9">
        <f t="shared" si="43"/>
        <v>42.508210180623976</v>
      </c>
    </row>
    <row r="2073" spans="19:21" x14ac:dyDescent="0.2">
      <c r="S2073">
        <v>2072</v>
      </c>
      <c r="T2073" t="s">
        <v>2723</v>
      </c>
      <c r="U2073" s="9">
        <f t="shared" si="43"/>
        <v>42.528735632183903</v>
      </c>
    </row>
    <row r="2074" spans="19:21" x14ac:dyDescent="0.2">
      <c r="S2074">
        <v>2073</v>
      </c>
      <c r="T2074" t="s">
        <v>2697</v>
      </c>
      <c r="U2074" s="9">
        <f t="shared" si="43"/>
        <v>42.549261083743843</v>
      </c>
    </row>
    <row r="2075" spans="19:21" x14ac:dyDescent="0.2">
      <c r="S2075">
        <v>2074</v>
      </c>
      <c r="T2075" t="s">
        <v>2698</v>
      </c>
      <c r="U2075" s="9">
        <f t="shared" si="43"/>
        <v>42.569786535303777</v>
      </c>
    </row>
    <row r="2076" spans="19:21" x14ac:dyDescent="0.2">
      <c r="S2076">
        <v>2075</v>
      </c>
      <c r="T2076" t="s">
        <v>2699</v>
      </c>
      <c r="U2076" s="9">
        <f t="shared" si="43"/>
        <v>42.590311986863711</v>
      </c>
    </row>
    <row r="2077" spans="19:21" x14ac:dyDescent="0.2">
      <c r="S2077">
        <v>2076</v>
      </c>
      <c r="T2077" t="s">
        <v>2700</v>
      </c>
      <c r="U2077" s="9">
        <f t="shared" si="43"/>
        <v>42.610837438423644</v>
      </c>
    </row>
    <row r="2078" spans="19:21" x14ac:dyDescent="0.2">
      <c r="S2078">
        <v>2077</v>
      </c>
      <c r="T2078" t="s">
        <v>2701</v>
      </c>
      <c r="U2078" s="9">
        <f t="shared" si="43"/>
        <v>42.631362889983585</v>
      </c>
    </row>
    <row r="2079" spans="19:21" x14ac:dyDescent="0.2">
      <c r="S2079">
        <v>2078</v>
      </c>
      <c r="T2079" t="s">
        <v>2702</v>
      </c>
      <c r="U2079" s="9">
        <f t="shared" si="43"/>
        <v>42.651888341543511</v>
      </c>
    </row>
    <row r="2080" spans="19:21" x14ac:dyDescent="0.2">
      <c r="S2080">
        <v>2079</v>
      </c>
      <c r="T2080" t="s">
        <v>2703</v>
      </c>
      <c r="U2080" s="9">
        <f t="shared" si="43"/>
        <v>42.672413793103445</v>
      </c>
    </row>
    <row r="2081" spans="19:21" x14ac:dyDescent="0.2">
      <c r="S2081">
        <v>2080</v>
      </c>
      <c r="T2081" t="s">
        <v>2704</v>
      </c>
      <c r="U2081" s="9">
        <f t="shared" si="43"/>
        <v>42.692939244663378</v>
      </c>
    </row>
    <row r="2082" spans="19:21" x14ac:dyDescent="0.2">
      <c r="S2082">
        <v>2081</v>
      </c>
      <c r="T2082" t="s">
        <v>2705</v>
      </c>
      <c r="U2082" s="9">
        <f t="shared" si="43"/>
        <v>42.713464696223319</v>
      </c>
    </row>
    <row r="2083" spans="19:21" x14ac:dyDescent="0.2">
      <c r="S2083">
        <v>2082</v>
      </c>
      <c r="T2083" t="s">
        <v>2706</v>
      </c>
      <c r="U2083" s="9">
        <f t="shared" si="43"/>
        <v>42.733990147783253</v>
      </c>
    </row>
    <row r="2084" spans="19:21" x14ac:dyDescent="0.2">
      <c r="S2084">
        <v>2083</v>
      </c>
      <c r="T2084" t="s">
        <v>2707</v>
      </c>
      <c r="U2084" s="9">
        <f t="shared" si="43"/>
        <v>42.754515599343186</v>
      </c>
    </row>
    <row r="2085" spans="19:21" x14ac:dyDescent="0.2">
      <c r="S2085">
        <v>2084</v>
      </c>
      <c r="T2085" t="s">
        <v>2708</v>
      </c>
      <c r="U2085" s="9">
        <f t="shared" si="43"/>
        <v>42.77504105090312</v>
      </c>
    </row>
    <row r="2086" spans="19:21" x14ac:dyDescent="0.2">
      <c r="S2086">
        <v>2085</v>
      </c>
      <c r="T2086" t="s">
        <v>2709</v>
      </c>
      <c r="U2086" s="9">
        <f t="shared" si="43"/>
        <v>42.795566502463053</v>
      </c>
    </row>
    <row r="2087" spans="19:21" x14ac:dyDescent="0.2">
      <c r="S2087">
        <v>2086</v>
      </c>
      <c r="T2087" t="s">
        <v>2710</v>
      </c>
      <c r="U2087" s="9">
        <f t="shared" si="43"/>
        <v>42.816091954022987</v>
      </c>
    </row>
    <row r="2088" spans="19:21" x14ac:dyDescent="0.2">
      <c r="S2088">
        <v>2087</v>
      </c>
      <c r="T2088" t="s">
        <v>2711</v>
      </c>
      <c r="U2088" s="9">
        <f t="shared" si="43"/>
        <v>42.836617405582921</v>
      </c>
    </row>
    <row r="2089" spans="19:21" x14ac:dyDescent="0.2">
      <c r="S2089">
        <v>2088</v>
      </c>
      <c r="T2089" t="s">
        <v>624</v>
      </c>
      <c r="U2089" s="9">
        <f t="shared" si="43"/>
        <v>42.857142857142854</v>
      </c>
    </row>
    <row r="2090" spans="19:21" x14ac:dyDescent="0.2">
      <c r="S2090">
        <v>2089</v>
      </c>
      <c r="T2090" t="s">
        <v>625</v>
      </c>
      <c r="U2090" s="9">
        <f t="shared" si="43"/>
        <v>42.877668308702795</v>
      </c>
    </row>
    <row r="2091" spans="19:21" x14ac:dyDescent="0.2">
      <c r="S2091">
        <v>2090</v>
      </c>
      <c r="T2091" t="s">
        <v>626</v>
      </c>
      <c r="U2091" s="9">
        <f t="shared" si="43"/>
        <v>42.898193760262728</v>
      </c>
    </row>
    <row r="2092" spans="19:21" x14ac:dyDescent="0.2">
      <c r="S2092">
        <v>2091</v>
      </c>
      <c r="T2092" t="s">
        <v>627</v>
      </c>
      <c r="U2092" s="9">
        <f t="shared" si="43"/>
        <v>42.918719211822662</v>
      </c>
    </row>
    <row r="2093" spans="19:21" x14ac:dyDescent="0.2">
      <c r="S2093">
        <v>2092</v>
      </c>
      <c r="T2093" t="s">
        <v>628</v>
      </c>
      <c r="U2093" s="9">
        <f t="shared" si="43"/>
        <v>42.939244663382595</v>
      </c>
    </row>
    <row r="2094" spans="19:21" x14ac:dyDescent="0.2">
      <c r="S2094">
        <v>2093</v>
      </c>
      <c r="T2094" t="s">
        <v>629</v>
      </c>
      <c r="U2094" s="9">
        <f t="shared" si="43"/>
        <v>42.959770114942529</v>
      </c>
    </row>
    <row r="2095" spans="19:21" x14ac:dyDescent="0.2">
      <c r="S2095">
        <v>2094</v>
      </c>
      <c r="T2095" t="s">
        <v>630</v>
      </c>
      <c r="U2095" s="9">
        <f t="shared" si="43"/>
        <v>42.980295566502463</v>
      </c>
    </row>
    <row r="2096" spans="19:21" x14ac:dyDescent="0.2">
      <c r="S2096">
        <v>2095</v>
      </c>
      <c r="T2096" t="s">
        <v>631</v>
      </c>
      <c r="U2096" s="9">
        <f t="shared" si="43"/>
        <v>43.000821018062396</v>
      </c>
    </row>
    <row r="2097" spans="19:21" x14ac:dyDescent="0.2">
      <c r="S2097">
        <v>2096</v>
      </c>
      <c r="T2097" t="s">
        <v>632</v>
      </c>
      <c r="U2097" s="9">
        <f t="shared" si="43"/>
        <v>43.02134646962233</v>
      </c>
    </row>
    <row r="2098" spans="19:21" x14ac:dyDescent="0.2">
      <c r="S2098">
        <v>2097</v>
      </c>
      <c r="T2098" t="s">
        <v>633</v>
      </c>
      <c r="U2098" s="9">
        <f t="shared" si="43"/>
        <v>43.04187192118227</v>
      </c>
    </row>
    <row r="2099" spans="19:21" x14ac:dyDescent="0.2">
      <c r="S2099">
        <v>2098</v>
      </c>
      <c r="T2099" t="s">
        <v>634</v>
      </c>
      <c r="U2099" s="9">
        <f t="shared" si="43"/>
        <v>43.062397372742197</v>
      </c>
    </row>
    <row r="2100" spans="19:21" x14ac:dyDescent="0.2">
      <c r="S2100">
        <v>2099</v>
      </c>
      <c r="T2100" t="s">
        <v>635</v>
      </c>
      <c r="U2100" s="9">
        <f t="shared" si="43"/>
        <v>43.08292282430213</v>
      </c>
    </row>
    <row r="2101" spans="19:21" x14ac:dyDescent="0.2">
      <c r="S2101">
        <v>2100</v>
      </c>
      <c r="T2101" t="s">
        <v>636</v>
      </c>
      <c r="U2101" s="9">
        <f t="shared" si="43"/>
        <v>43.103448275862064</v>
      </c>
    </row>
    <row r="2102" spans="19:21" x14ac:dyDescent="0.2">
      <c r="S2102">
        <v>2101</v>
      </c>
      <c r="T2102" t="s">
        <v>637</v>
      </c>
      <c r="U2102" s="9">
        <f t="shared" si="43"/>
        <v>43.123973727422005</v>
      </c>
    </row>
    <row r="2103" spans="19:21" x14ac:dyDescent="0.2">
      <c r="S2103">
        <v>2102</v>
      </c>
      <c r="T2103" t="s">
        <v>638</v>
      </c>
      <c r="U2103" s="9">
        <f t="shared" si="43"/>
        <v>43.144499178981938</v>
      </c>
    </row>
    <row r="2104" spans="19:21" x14ac:dyDescent="0.2">
      <c r="S2104">
        <v>2103</v>
      </c>
      <c r="T2104" t="s">
        <v>639</v>
      </c>
      <c r="U2104" s="9">
        <f t="shared" si="43"/>
        <v>43.165024630541872</v>
      </c>
    </row>
    <row r="2105" spans="19:21" x14ac:dyDescent="0.2">
      <c r="S2105">
        <v>2104</v>
      </c>
      <c r="T2105" t="s">
        <v>640</v>
      </c>
      <c r="U2105" s="9">
        <f t="shared" si="43"/>
        <v>43.185550082101813</v>
      </c>
    </row>
    <row r="2106" spans="19:21" x14ac:dyDescent="0.2">
      <c r="S2106">
        <v>2105</v>
      </c>
      <c r="T2106" t="s">
        <v>641</v>
      </c>
      <c r="U2106" s="9">
        <f t="shared" si="43"/>
        <v>43.206075533661739</v>
      </c>
    </row>
    <row r="2107" spans="19:21" x14ac:dyDescent="0.2">
      <c r="S2107">
        <v>2106</v>
      </c>
      <c r="T2107" t="s">
        <v>642</v>
      </c>
      <c r="U2107" s="9">
        <f t="shared" si="43"/>
        <v>43.226600985221673</v>
      </c>
    </row>
    <row r="2108" spans="19:21" x14ac:dyDescent="0.2">
      <c r="S2108">
        <v>2107</v>
      </c>
      <c r="T2108" t="s">
        <v>643</v>
      </c>
      <c r="U2108" s="9">
        <f t="shared" si="43"/>
        <v>43.247126436781606</v>
      </c>
    </row>
    <row r="2109" spans="19:21" x14ac:dyDescent="0.2">
      <c r="S2109">
        <v>2108</v>
      </c>
      <c r="T2109" t="s">
        <v>644</v>
      </c>
      <c r="U2109" s="9">
        <f t="shared" si="43"/>
        <v>43.267651888341547</v>
      </c>
    </row>
    <row r="2110" spans="19:21" x14ac:dyDescent="0.2">
      <c r="S2110">
        <v>2109</v>
      </c>
      <c r="T2110" t="s">
        <v>645</v>
      </c>
      <c r="U2110" s="9">
        <f t="shared" si="43"/>
        <v>43.28817733990148</v>
      </c>
    </row>
    <row r="2111" spans="19:21" x14ac:dyDescent="0.2">
      <c r="S2111">
        <v>2110</v>
      </c>
      <c r="T2111" t="s">
        <v>646</v>
      </c>
      <c r="U2111" s="9">
        <f t="shared" si="43"/>
        <v>43.308702791461414</v>
      </c>
    </row>
    <row r="2112" spans="19:21" x14ac:dyDescent="0.2">
      <c r="S2112">
        <v>2111</v>
      </c>
      <c r="T2112" t="s">
        <v>647</v>
      </c>
      <c r="U2112" s="9">
        <f t="shared" si="43"/>
        <v>43.329228243021348</v>
      </c>
    </row>
    <row r="2113" spans="19:21" x14ac:dyDescent="0.2">
      <c r="S2113">
        <v>2112</v>
      </c>
      <c r="T2113" t="s">
        <v>648</v>
      </c>
      <c r="U2113" s="9">
        <f t="shared" si="43"/>
        <v>43.349753694581281</v>
      </c>
    </row>
    <row r="2114" spans="19:21" x14ac:dyDescent="0.2">
      <c r="S2114">
        <v>2113</v>
      </c>
      <c r="T2114" t="s">
        <v>649</v>
      </c>
      <c r="U2114" s="9">
        <f t="shared" si="43"/>
        <v>43.370279146141215</v>
      </c>
    </row>
    <row r="2115" spans="19:21" x14ac:dyDescent="0.2">
      <c r="S2115">
        <v>2114</v>
      </c>
      <c r="T2115" t="s">
        <v>650</v>
      </c>
      <c r="U2115" s="9">
        <f t="shared" ref="U2115:U2178" si="44">(S2115/4872)*100</f>
        <v>43.390804597701148</v>
      </c>
    </row>
    <row r="2116" spans="19:21" x14ac:dyDescent="0.2">
      <c r="S2116">
        <v>2115</v>
      </c>
      <c r="T2116" t="s">
        <v>651</v>
      </c>
      <c r="U2116" s="9">
        <f t="shared" si="44"/>
        <v>43.411330049261082</v>
      </c>
    </row>
    <row r="2117" spans="19:21" x14ac:dyDescent="0.2">
      <c r="S2117">
        <v>2116</v>
      </c>
      <c r="T2117" t="s">
        <v>652</v>
      </c>
      <c r="U2117" s="9">
        <f t="shared" si="44"/>
        <v>43.431855500821023</v>
      </c>
    </row>
    <row r="2118" spans="19:21" x14ac:dyDescent="0.2">
      <c r="S2118">
        <v>2117</v>
      </c>
      <c r="T2118" t="s">
        <v>653</v>
      </c>
      <c r="U2118" s="9">
        <f t="shared" si="44"/>
        <v>43.452380952380956</v>
      </c>
    </row>
    <row r="2119" spans="19:21" x14ac:dyDescent="0.2">
      <c r="S2119">
        <v>2118</v>
      </c>
      <c r="T2119" t="s">
        <v>654</v>
      </c>
      <c r="U2119" s="9">
        <f t="shared" si="44"/>
        <v>43.47290640394089</v>
      </c>
    </row>
    <row r="2120" spans="19:21" x14ac:dyDescent="0.2">
      <c r="S2120">
        <v>2119</v>
      </c>
      <c r="T2120" t="s">
        <v>655</v>
      </c>
      <c r="U2120" s="9">
        <f t="shared" si="44"/>
        <v>43.493431855500816</v>
      </c>
    </row>
    <row r="2121" spans="19:21" x14ac:dyDescent="0.2">
      <c r="S2121">
        <v>2120</v>
      </c>
      <c r="T2121" t="s">
        <v>656</v>
      </c>
      <c r="U2121" s="9">
        <f t="shared" si="44"/>
        <v>43.513957307060757</v>
      </c>
    </row>
    <row r="2122" spans="19:21" x14ac:dyDescent="0.2">
      <c r="S2122">
        <v>2121</v>
      </c>
      <c r="T2122" t="s">
        <v>657</v>
      </c>
      <c r="U2122" s="9">
        <f t="shared" si="44"/>
        <v>43.53448275862069</v>
      </c>
    </row>
    <row r="2123" spans="19:21" x14ac:dyDescent="0.2">
      <c r="S2123">
        <v>2122</v>
      </c>
      <c r="T2123" t="s">
        <v>658</v>
      </c>
      <c r="U2123" s="9">
        <f t="shared" si="44"/>
        <v>43.555008210180624</v>
      </c>
    </row>
    <row r="2124" spans="19:21" x14ac:dyDescent="0.2">
      <c r="S2124">
        <v>2123</v>
      </c>
      <c r="T2124" t="s">
        <v>659</v>
      </c>
      <c r="U2124" s="9">
        <f t="shared" si="44"/>
        <v>43.575533661740558</v>
      </c>
    </row>
    <row r="2125" spans="19:21" x14ac:dyDescent="0.2">
      <c r="S2125">
        <v>2124</v>
      </c>
      <c r="T2125" t="s">
        <v>660</v>
      </c>
      <c r="U2125" s="9">
        <f t="shared" si="44"/>
        <v>43.596059113300498</v>
      </c>
    </row>
    <row r="2126" spans="19:21" x14ac:dyDescent="0.2">
      <c r="S2126">
        <v>2125</v>
      </c>
      <c r="T2126" t="s">
        <v>661</v>
      </c>
      <c r="U2126" s="9">
        <f t="shared" si="44"/>
        <v>43.616584564860425</v>
      </c>
    </row>
    <row r="2127" spans="19:21" x14ac:dyDescent="0.2">
      <c r="S2127">
        <v>2126</v>
      </c>
      <c r="T2127" t="s">
        <v>662</v>
      </c>
      <c r="U2127" s="9">
        <f t="shared" si="44"/>
        <v>43.637110016420358</v>
      </c>
    </row>
    <row r="2128" spans="19:21" x14ac:dyDescent="0.2">
      <c r="S2128">
        <v>2127</v>
      </c>
      <c r="T2128" t="s">
        <v>663</v>
      </c>
      <c r="U2128" s="9">
        <f t="shared" si="44"/>
        <v>43.657635467980292</v>
      </c>
    </row>
    <row r="2129" spans="19:21" x14ac:dyDescent="0.2">
      <c r="S2129">
        <v>2128</v>
      </c>
      <c r="T2129" t="s">
        <v>664</v>
      </c>
      <c r="U2129" s="9">
        <f t="shared" si="44"/>
        <v>43.678160919540232</v>
      </c>
    </row>
    <row r="2130" spans="19:21" x14ac:dyDescent="0.2">
      <c r="S2130">
        <v>2129</v>
      </c>
      <c r="T2130" t="s">
        <v>665</v>
      </c>
      <c r="U2130" s="9">
        <f t="shared" si="44"/>
        <v>43.698686371100166</v>
      </c>
    </row>
    <row r="2131" spans="19:21" x14ac:dyDescent="0.2">
      <c r="S2131">
        <v>2130</v>
      </c>
      <c r="T2131" t="s">
        <v>666</v>
      </c>
      <c r="U2131" s="9">
        <f t="shared" si="44"/>
        <v>43.7192118226601</v>
      </c>
    </row>
    <row r="2132" spans="19:21" x14ac:dyDescent="0.2">
      <c r="S2132">
        <v>2131</v>
      </c>
      <c r="T2132" t="s">
        <v>667</v>
      </c>
      <c r="U2132" s="9">
        <f t="shared" si="44"/>
        <v>43.739737274220033</v>
      </c>
    </row>
    <row r="2133" spans="19:21" x14ac:dyDescent="0.2">
      <c r="S2133">
        <v>2132</v>
      </c>
      <c r="T2133" t="s">
        <v>668</v>
      </c>
      <c r="U2133" s="9">
        <f t="shared" si="44"/>
        <v>43.760262725779967</v>
      </c>
    </row>
    <row r="2134" spans="19:21" x14ac:dyDescent="0.2">
      <c r="S2134">
        <v>2133</v>
      </c>
      <c r="T2134" t="s">
        <v>669</v>
      </c>
      <c r="U2134" s="9">
        <f t="shared" si="44"/>
        <v>43.7807881773399</v>
      </c>
    </row>
    <row r="2135" spans="19:21" x14ac:dyDescent="0.2">
      <c r="S2135">
        <v>2134</v>
      </c>
      <c r="T2135" t="s">
        <v>670</v>
      </c>
      <c r="U2135" s="9">
        <f t="shared" si="44"/>
        <v>43.801313628899834</v>
      </c>
    </row>
    <row r="2136" spans="19:21" x14ac:dyDescent="0.2">
      <c r="S2136">
        <v>2135</v>
      </c>
      <c r="T2136" t="s">
        <v>671</v>
      </c>
      <c r="U2136" s="9">
        <f t="shared" si="44"/>
        <v>43.821839080459768</v>
      </c>
    </row>
    <row r="2137" spans="19:21" x14ac:dyDescent="0.2">
      <c r="S2137">
        <v>2136</v>
      </c>
      <c r="T2137" t="s">
        <v>672</v>
      </c>
      <c r="U2137" s="9">
        <f t="shared" si="44"/>
        <v>43.842364532019708</v>
      </c>
    </row>
    <row r="2138" spans="19:21" x14ac:dyDescent="0.2">
      <c r="S2138">
        <v>2137</v>
      </c>
      <c r="T2138" t="s">
        <v>673</v>
      </c>
      <c r="U2138" s="9">
        <f t="shared" si="44"/>
        <v>43.862889983579642</v>
      </c>
    </row>
    <row r="2139" spans="19:21" x14ac:dyDescent="0.2">
      <c r="S2139">
        <v>2138</v>
      </c>
      <c r="T2139" t="s">
        <v>674</v>
      </c>
      <c r="U2139" s="9">
        <f t="shared" si="44"/>
        <v>43.883415435139575</v>
      </c>
    </row>
    <row r="2140" spans="19:21" x14ac:dyDescent="0.2">
      <c r="S2140">
        <v>2139</v>
      </c>
      <c r="T2140" t="s">
        <v>675</v>
      </c>
      <c r="U2140" s="9">
        <f t="shared" si="44"/>
        <v>43.903940886699502</v>
      </c>
    </row>
    <row r="2141" spans="19:21" x14ac:dyDescent="0.2">
      <c r="S2141">
        <v>2140</v>
      </c>
      <c r="T2141" t="s">
        <v>676</v>
      </c>
      <c r="U2141" s="9">
        <f t="shared" si="44"/>
        <v>43.924466338259442</v>
      </c>
    </row>
    <row r="2142" spans="19:21" x14ac:dyDescent="0.2">
      <c r="S2142">
        <v>2141</v>
      </c>
      <c r="T2142" t="s">
        <v>677</v>
      </c>
      <c r="U2142" s="9">
        <f t="shared" si="44"/>
        <v>43.944991789819376</v>
      </c>
    </row>
    <row r="2143" spans="19:21" x14ac:dyDescent="0.2">
      <c r="S2143">
        <v>2142</v>
      </c>
      <c r="T2143" t="s">
        <v>678</v>
      </c>
      <c r="U2143" s="9">
        <f t="shared" si="44"/>
        <v>43.96551724137931</v>
      </c>
    </row>
    <row r="2144" spans="19:21" x14ac:dyDescent="0.2">
      <c r="S2144">
        <v>2143</v>
      </c>
      <c r="T2144" t="s">
        <v>679</v>
      </c>
      <c r="U2144" s="9">
        <f t="shared" si="44"/>
        <v>43.986042692939243</v>
      </c>
    </row>
    <row r="2145" spans="19:21" x14ac:dyDescent="0.2">
      <c r="S2145">
        <v>2144</v>
      </c>
      <c r="T2145" t="s">
        <v>680</v>
      </c>
      <c r="U2145" s="9">
        <f t="shared" si="44"/>
        <v>44.006568144499184</v>
      </c>
    </row>
    <row r="2146" spans="19:21" x14ac:dyDescent="0.2">
      <c r="S2146">
        <v>2145</v>
      </c>
      <c r="T2146" t="s">
        <v>681</v>
      </c>
      <c r="U2146" s="9">
        <f t="shared" si="44"/>
        <v>44.02709359605911</v>
      </c>
    </row>
    <row r="2147" spans="19:21" x14ac:dyDescent="0.2">
      <c r="S2147">
        <v>2146</v>
      </c>
      <c r="T2147" t="s">
        <v>682</v>
      </c>
      <c r="U2147" s="9">
        <f t="shared" si="44"/>
        <v>44.047619047619044</v>
      </c>
    </row>
    <row r="2148" spans="19:21" x14ac:dyDescent="0.2">
      <c r="S2148">
        <v>2147</v>
      </c>
      <c r="T2148" t="s">
        <v>683</v>
      </c>
      <c r="U2148" s="9">
        <f t="shared" si="44"/>
        <v>44.068144499178977</v>
      </c>
    </row>
    <row r="2149" spans="19:21" x14ac:dyDescent="0.2">
      <c r="S2149">
        <v>2148</v>
      </c>
      <c r="T2149" t="s">
        <v>684</v>
      </c>
      <c r="U2149" s="9">
        <f t="shared" si="44"/>
        <v>44.088669950738918</v>
      </c>
    </row>
    <row r="2150" spans="19:21" x14ac:dyDescent="0.2">
      <c r="S2150">
        <v>2149</v>
      </c>
      <c r="T2150" t="s">
        <v>685</v>
      </c>
      <c r="U2150" s="9">
        <f t="shared" si="44"/>
        <v>44.109195402298852</v>
      </c>
    </row>
    <row r="2151" spans="19:21" x14ac:dyDescent="0.2">
      <c r="S2151">
        <v>2150</v>
      </c>
      <c r="T2151" t="s">
        <v>686</v>
      </c>
      <c r="U2151" s="9">
        <f t="shared" si="44"/>
        <v>44.129720853858785</v>
      </c>
    </row>
    <row r="2152" spans="19:21" x14ac:dyDescent="0.2">
      <c r="S2152">
        <v>2151</v>
      </c>
      <c r="T2152" t="s">
        <v>687</v>
      </c>
      <c r="U2152" s="9">
        <f t="shared" si="44"/>
        <v>44.150246305418719</v>
      </c>
    </row>
    <row r="2153" spans="19:21" x14ac:dyDescent="0.2">
      <c r="S2153">
        <v>2152</v>
      </c>
      <c r="T2153" t="s">
        <v>688</v>
      </c>
      <c r="U2153" s="9">
        <f t="shared" si="44"/>
        <v>44.170771756978652</v>
      </c>
    </row>
    <row r="2154" spans="19:21" x14ac:dyDescent="0.2">
      <c r="S2154">
        <v>2153</v>
      </c>
      <c r="T2154" t="s">
        <v>689</v>
      </c>
      <c r="U2154" s="9">
        <f t="shared" si="44"/>
        <v>44.191297208538586</v>
      </c>
    </row>
    <row r="2155" spans="19:21" x14ac:dyDescent="0.2">
      <c r="S2155">
        <v>2154</v>
      </c>
      <c r="T2155" t="s">
        <v>690</v>
      </c>
      <c r="U2155" s="9">
        <f t="shared" si="44"/>
        <v>44.21182266009852</v>
      </c>
    </row>
    <row r="2156" spans="19:21" x14ac:dyDescent="0.2">
      <c r="S2156">
        <v>2155</v>
      </c>
      <c r="T2156" t="s">
        <v>691</v>
      </c>
      <c r="U2156" s="9">
        <f t="shared" si="44"/>
        <v>44.232348111658453</v>
      </c>
    </row>
    <row r="2157" spans="19:21" x14ac:dyDescent="0.2">
      <c r="S2157">
        <v>2156</v>
      </c>
      <c r="T2157" t="s">
        <v>692</v>
      </c>
      <c r="U2157" s="9">
        <f t="shared" si="44"/>
        <v>44.252873563218394</v>
      </c>
    </row>
    <row r="2158" spans="19:21" x14ac:dyDescent="0.2">
      <c r="S2158">
        <v>2157</v>
      </c>
      <c r="T2158" t="s">
        <v>693</v>
      </c>
      <c r="U2158" s="9">
        <f t="shared" si="44"/>
        <v>44.273399014778327</v>
      </c>
    </row>
    <row r="2159" spans="19:21" x14ac:dyDescent="0.2">
      <c r="S2159">
        <v>2158</v>
      </c>
      <c r="T2159" t="s">
        <v>694</v>
      </c>
      <c r="U2159" s="9">
        <f t="shared" si="44"/>
        <v>44.293924466338261</v>
      </c>
    </row>
    <row r="2160" spans="19:21" x14ac:dyDescent="0.2">
      <c r="S2160">
        <v>2159</v>
      </c>
      <c r="T2160" t="s">
        <v>695</v>
      </c>
      <c r="U2160" s="9">
        <f t="shared" si="44"/>
        <v>44.314449917898187</v>
      </c>
    </row>
    <row r="2161" spans="19:21" x14ac:dyDescent="0.2">
      <c r="S2161">
        <v>2160</v>
      </c>
      <c r="T2161" t="s">
        <v>696</v>
      </c>
      <c r="U2161" s="9">
        <f t="shared" si="44"/>
        <v>44.334975369458128</v>
      </c>
    </row>
    <row r="2162" spans="19:21" x14ac:dyDescent="0.2">
      <c r="S2162">
        <v>2161</v>
      </c>
      <c r="T2162" t="s">
        <v>697</v>
      </c>
      <c r="U2162" s="9">
        <f t="shared" si="44"/>
        <v>44.355500821018062</v>
      </c>
    </row>
    <row r="2163" spans="19:21" x14ac:dyDescent="0.2">
      <c r="S2163">
        <v>2162</v>
      </c>
      <c r="T2163" t="s">
        <v>698</v>
      </c>
      <c r="U2163" s="9">
        <f t="shared" si="44"/>
        <v>44.376026272577995</v>
      </c>
    </row>
    <row r="2164" spans="19:21" x14ac:dyDescent="0.2">
      <c r="S2164">
        <v>2163</v>
      </c>
      <c r="T2164" t="s">
        <v>699</v>
      </c>
      <c r="U2164" s="9">
        <f t="shared" si="44"/>
        <v>44.396551724137936</v>
      </c>
    </row>
    <row r="2165" spans="19:21" x14ac:dyDescent="0.2">
      <c r="S2165">
        <v>2164</v>
      </c>
      <c r="T2165" t="s">
        <v>700</v>
      </c>
      <c r="U2165" s="9">
        <f t="shared" si="44"/>
        <v>44.41707717569787</v>
      </c>
    </row>
    <row r="2166" spans="19:21" x14ac:dyDescent="0.2">
      <c r="S2166">
        <v>2165</v>
      </c>
      <c r="T2166" t="s">
        <v>701</v>
      </c>
      <c r="U2166" s="9">
        <f t="shared" si="44"/>
        <v>44.437602627257803</v>
      </c>
    </row>
    <row r="2167" spans="19:21" x14ac:dyDescent="0.2">
      <c r="S2167">
        <v>2166</v>
      </c>
      <c r="T2167" t="s">
        <v>702</v>
      </c>
      <c r="U2167" s="9">
        <f t="shared" si="44"/>
        <v>44.45812807881773</v>
      </c>
    </row>
    <row r="2168" spans="19:21" x14ac:dyDescent="0.2">
      <c r="S2168">
        <v>2167</v>
      </c>
      <c r="T2168" t="s">
        <v>703</v>
      </c>
      <c r="U2168" s="9">
        <f t="shared" si="44"/>
        <v>44.47865353037767</v>
      </c>
    </row>
    <row r="2169" spans="19:21" x14ac:dyDescent="0.2">
      <c r="S2169">
        <v>2168</v>
      </c>
      <c r="T2169" t="s">
        <v>704</v>
      </c>
      <c r="U2169" s="9">
        <f t="shared" si="44"/>
        <v>44.499178981937604</v>
      </c>
    </row>
    <row r="2170" spans="19:21" x14ac:dyDescent="0.2">
      <c r="S2170">
        <v>2169</v>
      </c>
      <c r="T2170" t="s">
        <v>705</v>
      </c>
      <c r="U2170" s="9">
        <f t="shared" si="44"/>
        <v>44.519704433497537</v>
      </c>
    </row>
    <row r="2171" spans="19:21" x14ac:dyDescent="0.2">
      <c r="S2171">
        <v>2170</v>
      </c>
      <c r="T2171" t="s">
        <v>706</v>
      </c>
      <c r="U2171" s="9">
        <f t="shared" si="44"/>
        <v>44.540229885057471</v>
      </c>
    </row>
    <row r="2172" spans="19:21" x14ac:dyDescent="0.2">
      <c r="S2172">
        <v>2171</v>
      </c>
      <c r="T2172" t="s">
        <v>707</v>
      </c>
      <c r="U2172" s="9">
        <f t="shared" si="44"/>
        <v>44.560755336617405</v>
      </c>
    </row>
    <row r="2173" spans="19:21" x14ac:dyDescent="0.2">
      <c r="S2173">
        <v>2172</v>
      </c>
      <c r="T2173" t="s">
        <v>708</v>
      </c>
      <c r="U2173" s="9">
        <f t="shared" si="44"/>
        <v>44.581280788177338</v>
      </c>
    </row>
    <row r="2174" spans="19:21" x14ac:dyDescent="0.2">
      <c r="S2174">
        <v>2173</v>
      </c>
      <c r="T2174" t="s">
        <v>709</v>
      </c>
      <c r="U2174" s="9">
        <f t="shared" si="44"/>
        <v>44.601806239737272</v>
      </c>
    </row>
    <row r="2175" spans="19:21" x14ac:dyDescent="0.2">
      <c r="S2175">
        <v>2174</v>
      </c>
      <c r="T2175" t="s">
        <v>710</v>
      </c>
      <c r="U2175" s="9">
        <f t="shared" si="44"/>
        <v>44.622331691297205</v>
      </c>
    </row>
    <row r="2176" spans="19:21" x14ac:dyDescent="0.2">
      <c r="S2176">
        <v>2175</v>
      </c>
      <c r="T2176" t="s">
        <v>711</v>
      </c>
      <c r="U2176" s="9">
        <f t="shared" si="44"/>
        <v>44.642857142857146</v>
      </c>
    </row>
    <row r="2177" spans="19:21" x14ac:dyDescent="0.2">
      <c r="S2177">
        <v>2176</v>
      </c>
      <c r="T2177" t="s">
        <v>712</v>
      </c>
      <c r="U2177" s="9">
        <f t="shared" si="44"/>
        <v>44.663382594417079</v>
      </c>
    </row>
    <row r="2178" spans="19:21" x14ac:dyDescent="0.2">
      <c r="S2178">
        <v>2177</v>
      </c>
      <c r="T2178" t="s">
        <v>713</v>
      </c>
      <c r="U2178" s="9">
        <f t="shared" si="44"/>
        <v>44.683908045977013</v>
      </c>
    </row>
    <row r="2179" spans="19:21" x14ac:dyDescent="0.2">
      <c r="S2179">
        <v>2178</v>
      </c>
      <c r="T2179" t="s">
        <v>714</v>
      </c>
      <c r="U2179" s="9">
        <f t="shared" ref="U2179:U2242" si="45">(S2179/4872)*100</f>
        <v>44.704433497536947</v>
      </c>
    </row>
    <row r="2180" spans="19:21" x14ac:dyDescent="0.2">
      <c r="S2180">
        <v>2179</v>
      </c>
      <c r="T2180" t="s">
        <v>715</v>
      </c>
      <c r="U2180" s="9">
        <f t="shared" si="45"/>
        <v>44.72495894909688</v>
      </c>
    </row>
    <row r="2181" spans="19:21" x14ac:dyDescent="0.2">
      <c r="S2181">
        <v>2180</v>
      </c>
      <c r="T2181" t="s">
        <v>716</v>
      </c>
      <c r="U2181" s="9">
        <f t="shared" si="45"/>
        <v>44.745484400656814</v>
      </c>
    </row>
    <row r="2182" spans="19:21" x14ac:dyDescent="0.2">
      <c r="S2182">
        <v>2181</v>
      </c>
      <c r="T2182" t="s">
        <v>717</v>
      </c>
      <c r="U2182" s="9">
        <f t="shared" si="45"/>
        <v>44.766009852216747</v>
      </c>
    </row>
    <row r="2183" spans="19:21" x14ac:dyDescent="0.2">
      <c r="S2183">
        <v>2182</v>
      </c>
      <c r="T2183" t="s">
        <v>718</v>
      </c>
      <c r="U2183" s="9">
        <f t="shared" si="45"/>
        <v>44.786535303776681</v>
      </c>
    </row>
    <row r="2184" spans="19:21" x14ac:dyDescent="0.2">
      <c r="S2184">
        <v>2183</v>
      </c>
      <c r="T2184" t="s">
        <v>719</v>
      </c>
      <c r="U2184" s="9">
        <f t="shared" si="45"/>
        <v>44.807060755336622</v>
      </c>
    </row>
    <row r="2185" spans="19:21" x14ac:dyDescent="0.2">
      <c r="S2185">
        <v>2184</v>
      </c>
      <c r="T2185" t="s">
        <v>720</v>
      </c>
      <c r="U2185" s="9">
        <f t="shared" si="45"/>
        <v>44.827586206896555</v>
      </c>
    </row>
    <row r="2186" spans="19:21" x14ac:dyDescent="0.2">
      <c r="S2186">
        <v>2185</v>
      </c>
      <c r="T2186" t="s">
        <v>721</v>
      </c>
      <c r="U2186" s="9">
        <f t="shared" si="45"/>
        <v>44.848111658456489</v>
      </c>
    </row>
    <row r="2187" spans="19:21" x14ac:dyDescent="0.2">
      <c r="S2187">
        <v>2186</v>
      </c>
      <c r="T2187" t="s">
        <v>722</v>
      </c>
      <c r="U2187" s="9">
        <f t="shared" si="45"/>
        <v>44.868637110016415</v>
      </c>
    </row>
    <row r="2188" spans="19:21" x14ac:dyDescent="0.2">
      <c r="S2188">
        <v>2187</v>
      </c>
      <c r="T2188" t="s">
        <v>723</v>
      </c>
      <c r="U2188" s="9">
        <f t="shared" si="45"/>
        <v>44.889162561576356</v>
      </c>
    </row>
    <row r="2189" spans="19:21" x14ac:dyDescent="0.2">
      <c r="S2189">
        <v>2188</v>
      </c>
      <c r="T2189" t="s">
        <v>724</v>
      </c>
      <c r="U2189" s="9">
        <f t="shared" si="45"/>
        <v>44.909688013136289</v>
      </c>
    </row>
    <row r="2190" spans="19:21" x14ac:dyDescent="0.2">
      <c r="S2190">
        <v>2189</v>
      </c>
      <c r="T2190" t="s">
        <v>725</v>
      </c>
      <c r="U2190" s="9">
        <f t="shared" si="45"/>
        <v>44.930213464696223</v>
      </c>
    </row>
    <row r="2191" spans="19:21" x14ac:dyDescent="0.2">
      <c r="S2191">
        <v>2190</v>
      </c>
      <c r="T2191" t="s">
        <v>726</v>
      </c>
      <c r="U2191" s="9">
        <f t="shared" si="45"/>
        <v>44.950738916256157</v>
      </c>
    </row>
    <row r="2192" spans="19:21" x14ac:dyDescent="0.2">
      <c r="S2192">
        <v>2191</v>
      </c>
      <c r="T2192" t="s">
        <v>727</v>
      </c>
      <c r="U2192" s="9">
        <f t="shared" si="45"/>
        <v>44.971264367816097</v>
      </c>
    </row>
    <row r="2193" spans="19:21" x14ac:dyDescent="0.2">
      <c r="S2193">
        <v>2192</v>
      </c>
      <c r="T2193" t="s">
        <v>728</v>
      </c>
      <c r="U2193" s="9">
        <f t="shared" si="45"/>
        <v>44.991789819376024</v>
      </c>
    </row>
    <row r="2194" spans="19:21" x14ac:dyDescent="0.2">
      <c r="S2194">
        <v>2193</v>
      </c>
      <c r="T2194" t="s">
        <v>729</v>
      </c>
      <c r="U2194" s="9">
        <f t="shared" si="45"/>
        <v>45.012315270935957</v>
      </c>
    </row>
    <row r="2195" spans="19:21" x14ac:dyDescent="0.2">
      <c r="S2195">
        <v>2194</v>
      </c>
      <c r="T2195" t="s">
        <v>730</v>
      </c>
      <c r="U2195" s="9">
        <f t="shared" si="45"/>
        <v>45.032840722495891</v>
      </c>
    </row>
    <row r="2196" spans="19:21" x14ac:dyDescent="0.2">
      <c r="S2196">
        <v>2195</v>
      </c>
      <c r="T2196" t="s">
        <v>731</v>
      </c>
      <c r="U2196" s="9">
        <f t="shared" si="45"/>
        <v>45.053366174055832</v>
      </c>
    </row>
    <row r="2197" spans="19:21" x14ac:dyDescent="0.2">
      <c r="S2197">
        <v>2196</v>
      </c>
      <c r="T2197" t="s">
        <v>732</v>
      </c>
      <c r="U2197" s="9">
        <f t="shared" si="45"/>
        <v>45.073891625615765</v>
      </c>
    </row>
    <row r="2198" spans="19:21" x14ac:dyDescent="0.2">
      <c r="S2198">
        <v>2197</v>
      </c>
      <c r="T2198" t="s">
        <v>733</v>
      </c>
      <c r="U2198" s="9">
        <f t="shared" si="45"/>
        <v>45.094417077175699</v>
      </c>
    </row>
    <row r="2199" spans="19:21" x14ac:dyDescent="0.2">
      <c r="S2199">
        <v>2198</v>
      </c>
      <c r="T2199" t="s">
        <v>734</v>
      </c>
      <c r="U2199" s="9">
        <f t="shared" si="45"/>
        <v>45.114942528735632</v>
      </c>
    </row>
    <row r="2200" spans="19:21" x14ac:dyDescent="0.2">
      <c r="S2200">
        <v>2199</v>
      </c>
      <c r="T2200" t="s">
        <v>735</v>
      </c>
      <c r="U2200" s="9">
        <f t="shared" si="45"/>
        <v>45.135467980295566</v>
      </c>
    </row>
    <row r="2201" spans="19:21" x14ac:dyDescent="0.2">
      <c r="S2201">
        <v>2200</v>
      </c>
      <c r="T2201" t="s">
        <v>736</v>
      </c>
      <c r="U2201" s="9">
        <f t="shared" si="45"/>
        <v>45.155993431855499</v>
      </c>
    </row>
    <row r="2202" spans="19:21" x14ac:dyDescent="0.2">
      <c r="S2202">
        <v>2201</v>
      </c>
      <c r="T2202" t="s">
        <v>737</v>
      </c>
      <c r="U2202" s="9">
        <f t="shared" si="45"/>
        <v>45.176518883415433</v>
      </c>
    </row>
    <row r="2203" spans="19:21" x14ac:dyDescent="0.2">
      <c r="S2203">
        <v>2202</v>
      </c>
      <c r="T2203" t="s">
        <v>738</v>
      </c>
      <c r="U2203" s="9">
        <f t="shared" si="45"/>
        <v>45.197044334975367</v>
      </c>
    </row>
    <row r="2204" spans="19:21" x14ac:dyDescent="0.2">
      <c r="S2204">
        <v>2203</v>
      </c>
      <c r="T2204" t="s">
        <v>739</v>
      </c>
      <c r="U2204" s="9">
        <f t="shared" si="45"/>
        <v>45.217569786535307</v>
      </c>
    </row>
    <row r="2205" spans="19:21" x14ac:dyDescent="0.2">
      <c r="S2205">
        <v>2204</v>
      </c>
      <c r="T2205" t="s">
        <v>740</v>
      </c>
      <c r="U2205" s="9">
        <f t="shared" si="45"/>
        <v>45.238095238095241</v>
      </c>
    </row>
    <row r="2206" spans="19:21" x14ac:dyDescent="0.2">
      <c r="S2206">
        <v>2205</v>
      </c>
      <c r="T2206" t="s">
        <v>741</v>
      </c>
      <c r="U2206" s="9">
        <f t="shared" si="45"/>
        <v>45.258620689655174</v>
      </c>
    </row>
    <row r="2207" spans="19:21" x14ac:dyDescent="0.2">
      <c r="S2207">
        <v>2206</v>
      </c>
      <c r="T2207" t="s">
        <v>742</v>
      </c>
      <c r="U2207" s="9">
        <f t="shared" si="45"/>
        <v>45.279146141215101</v>
      </c>
    </row>
    <row r="2208" spans="19:21" x14ac:dyDescent="0.2">
      <c r="S2208">
        <v>2207</v>
      </c>
      <c r="T2208" t="s">
        <v>743</v>
      </c>
      <c r="U2208" s="9">
        <f t="shared" si="45"/>
        <v>45.299671592775042</v>
      </c>
    </row>
    <row r="2209" spans="19:21" x14ac:dyDescent="0.2">
      <c r="S2209">
        <v>2208</v>
      </c>
      <c r="T2209" t="s">
        <v>744</v>
      </c>
      <c r="U2209" s="9">
        <f t="shared" si="45"/>
        <v>45.320197044334975</v>
      </c>
    </row>
    <row r="2210" spans="19:21" x14ac:dyDescent="0.2">
      <c r="S2210">
        <v>2209</v>
      </c>
      <c r="T2210" t="s">
        <v>745</v>
      </c>
      <c r="U2210" s="9">
        <f t="shared" si="45"/>
        <v>45.340722495894909</v>
      </c>
    </row>
    <row r="2211" spans="19:21" x14ac:dyDescent="0.2">
      <c r="S2211">
        <v>2210</v>
      </c>
      <c r="T2211" t="s">
        <v>746</v>
      </c>
      <c r="U2211" s="9">
        <f t="shared" si="45"/>
        <v>45.361247947454842</v>
      </c>
    </row>
    <row r="2212" spans="19:21" x14ac:dyDescent="0.2">
      <c r="S2212">
        <v>2211</v>
      </c>
      <c r="T2212" t="s">
        <v>747</v>
      </c>
      <c r="U2212" s="9">
        <f t="shared" si="45"/>
        <v>45.381773399014783</v>
      </c>
    </row>
    <row r="2213" spans="19:21" x14ac:dyDescent="0.2">
      <c r="S2213">
        <v>2212</v>
      </c>
      <c r="T2213" t="s">
        <v>748</v>
      </c>
      <c r="U2213" s="9">
        <f t="shared" si="45"/>
        <v>45.402298850574709</v>
      </c>
    </row>
    <row r="2214" spans="19:21" x14ac:dyDescent="0.2">
      <c r="S2214">
        <v>2213</v>
      </c>
      <c r="T2214" t="s">
        <v>749</v>
      </c>
      <c r="U2214" s="9">
        <f t="shared" si="45"/>
        <v>45.422824302134643</v>
      </c>
    </row>
    <row r="2215" spans="19:21" x14ac:dyDescent="0.2">
      <c r="S2215">
        <v>2214</v>
      </c>
      <c r="T2215" t="s">
        <v>750</v>
      </c>
      <c r="U2215" s="9">
        <f t="shared" si="45"/>
        <v>45.443349753694577</v>
      </c>
    </row>
    <row r="2216" spans="19:21" x14ac:dyDescent="0.2">
      <c r="S2216">
        <v>2215</v>
      </c>
      <c r="T2216" t="s">
        <v>751</v>
      </c>
      <c r="U2216" s="9">
        <f t="shared" si="45"/>
        <v>45.463875205254517</v>
      </c>
    </row>
    <row r="2217" spans="19:21" x14ac:dyDescent="0.2">
      <c r="S2217">
        <v>2216</v>
      </c>
      <c r="T2217" t="s">
        <v>752</v>
      </c>
      <c r="U2217" s="9">
        <f t="shared" si="45"/>
        <v>45.484400656814451</v>
      </c>
    </row>
    <row r="2218" spans="19:21" x14ac:dyDescent="0.2">
      <c r="S2218">
        <v>2217</v>
      </c>
      <c r="T2218" t="s">
        <v>753</v>
      </c>
      <c r="U2218" s="9">
        <f t="shared" si="45"/>
        <v>45.504926108374384</v>
      </c>
    </row>
    <row r="2219" spans="19:21" x14ac:dyDescent="0.2">
      <c r="S2219">
        <v>2218</v>
      </c>
      <c r="T2219" t="s">
        <v>2809</v>
      </c>
      <c r="U2219" s="9">
        <f t="shared" si="45"/>
        <v>45.525451559934318</v>
      </c>
    </row>
    <row r="2220" spans="19:21" x14ac:dyDescent="0.2">
      <c r="S2220">
        <v>2219</v>
      </c>
      <c r="T2220" t="s">
        <v>2810</v>
      </c>
      <c r="U2220" s="9">
        <f t="shared" si="45"/>
        <v>45.545977011494251</v>
      </c>
    </row>
    <row r="2221" spans="19:21" x14ac:dyDescent="0.2">
      <c r="S2221">
        <v>2220</v>
      </c>
      <c r="T2221" t="s">
        <v>2811</v>
      </c>
      <c r="U2221" s="9">
        <f t="shared" si="45"/>
        <v>45.566502463054185</v>
      </c>
    </row>
    <row r="2222" spans="19:21" x14ac:dyDescent="0.2">
      <c r="S2222">
        <v>2221</v>
      </c>
      <c r="T2222" t="s">
        <v>2812</v>
      </c>
      <c r="U2222" s="9">
        <f t="shared" si="45"/>
        <v>45.587027914614119</v>
      </c>
    </row>
    <row r="2223" spans="19:21" x14ac:dyDescent="0.2">
      <c r="S2223">
        <v>2222</v>
      </c>
      <c r="T2223" t="s">
        <v>2813</v>
      </c>
      <c r="U2223" s="9">
        <f t="shared" si="45"/>
        <v>45.607553366174059</v>
      </c>
    </row>
    <row r="2224" spans="19:21" x14ac:dyDescent="0.2">
      <c r="S2224">
        <v>2223</v>
      </c>
      <c r="T2224" t="s">
        <v>2814</v>
      </c>
      <c r="U2224" s="9">
        <f t="shared" si="45"/>
        <v>45.628078817733993</v>
      </c>
    </row>
    <row r="2225" spans="19:21" x14ac:dyDescent="0.2">
      <c r="S2225">
        <v>2224</v>
      </c>
      <c r="T2225" t="s">
        <v>2815</v>
      </c>
      <c r="U2225" s="9">
        <f t="shared" si="45"/>
        <v>45.648604269293926</v>
      </c>
    </row>
    <row r="2226" spans="19:21" x14ac:dyDescent="0.2">
      <c r="S2226">
        <v>2225</v>
      </c>
      <c r="T2226" t="s">
        <v>2816</v>
      </c>
      <c r="U2226" s="9">
        <f t="shared" si="45"/>
        <v>45.66912972085386</v>
      </c>
    </row>
    <row r="2227" spans="19:21" x14ac:dyDescent="0.2">
      <c r="S2227">
        <v>2226</v>
      </c>
      <c r="T2227" t="s">
        <v>2817</v>
      </c>
      <c r="U2227" s="9">
        <f t="shared" si="45"/>
        <v>45.689655172413794</v>
      </c>
    </row>
    <row r="2228" spans="19:21" x14ac:dyDescent="0.2">
      <c r="S2228">
        <v>2227</v>
      </c>
      <c r="T2228" t="s">
        <v>2818</v>
      </c>
      <c r="U2228" s="9">
        <f t="shared" si="45"/>
        <v>45.710180623973727</v>
      </c>
    </row>
    <row r="2229" spans="19:21" x14ac:dyDescent="0.2">
      <c r="S2229">
        <v>2228</v>
      </c>
      <c r="T2229" t="s">
        <v>4965</v>
      </c>
      <c r="U2229" s="9">
        <f t="shared" si="45"/>
        <v>45.730706075533661</v>
      </c>
    </row>
    <row r="2230" spans="19:21" x14ac:dyDescent="0.2">
      <c r="S2230">
        <v>2229</v>
      </c>
      <c r="T2230" t="s">
        <v>4966</v>
      </c>
      <c r="U2230" s="9">
        <f t="shared" si="45"/>
        <v>45.751231527093594</v>
      </c>
    </row>
    <row r="2231" spans="19:21" x14ac:dyDescent="0.2">
      <c r="S2231">
        <v>2230</v>
      </c>
      <c r="T2231" t="s">
        <v>4967</v>
      </c>
      <c r="U2231" s="9">
        <f t="shared" si="45"/>
        <v>45.771756978653535</v>
      </c>
    </row>
    <row r="2232" spans="19:21" x14ac:dyDescent="0.2">
      <c r="S2232">
        <v>2231</v>
      </c>
      <c r="T2232" t="s">
        <v>4968</v>
      </c>
      <c r="U2232" s="9">
        <f t="shared" si="45"/>
        <v>45.792282430213469</v>
      </c>
    </row>
    <row r="2233" spans="19:21" x14ac:dyDescent="0.2">
      <c r="S2233">
        <v>2232</v>
      </c>
      <c r="T2233" t="s">
        <v>4969</v>
      </c>
      <c r="U2233" s="9">
        <f t="shared" si="45"/>
        <v>45.812807881773395</v>
      </c>
    </row>
    <row r="2234" spans="19:21" x14ac:dyDescent="0.2">
      <c r="S2234">
        <v>2233</v>
      </c>
      <c r="T2234" t="s">
        <v>4970</v>
      </c>
      <c r="U2234" s="9">
        <f t="shared" si="45"/>
        <v>45.833333333333329</v>
      </c>
    </row>
    <row r="2235" spans="19:21" x14ac:dyDescent="0.2">
      <c r="S2235">
        <v>2234</v>
      </c>
      <c r="T2235" t="s">
        <v>4971</v>
      </c>
      <c r="U2235" s="9">
        <f t="shared" si="45"/>
        <v>45.853858784893269</v>
      </c>
    </row>
    <row r="2236" spans="19:21" x14ac:dyDescent="0.2">
      <c r="S2236">
        <v>2235</v>
      </c>
      <c r="T2236" t="s">
        <v>4972</v>
      </c>
      <c r="U2236" s="9">
        <f t="shared" si="45"/>
        <v>45.874384236453203</v>
      </c>
    </row>
    <row r="2237" spans="19:21" x14ac:dyDescent="0.2">
      <c r="S2237">
        <v>2236</v>
      </c>
      <c r="T2237" t="s">
        <v>4973</v>
      </c>
      <c r="U2237" s="9">
        <f t="shared" si="45"/>
        <v>45.894909688013136</v>
      </c>
    </row>
    <row r="2238" spans="19:21" x14ac:dyDescent="0.2">
      <c r="S2238">
        <v>2237</v>
      </c>
      <c r="T2238" t="s">
        <v>4974</v>
      </c>
      <c r="U2238" s="9">
        <f t="shared" si="45"/>
        <v>45.91543513957307</v>
      </c>
    </row>
    <row r="2239" spans="19:21" x14ac:dyDescent="0.2">
      <c r="S2239">
        <v>2238</v>
      </c>
      <c r="T2239" t="s">
        <v>4975</v>
      </c>
      <c r="U2239" s="9">
        <f t="shared" si="45"/>
        <v>45.935960591133011</v>
      </c>
    </row>
    <row r="2240" spans="19:21" x14ac:dyDescent="0.2">
      <c r="S2240">
        <v>2239</v>
      </c>
      <c r="T2240" t="s">
        <v>4976</v>
      </c>
      <c r="U2240" s="9">
        <f t="shared" si="45"/>
        <v>45.956486042692937</v>
      </c>
    </row>
    <row r="2241" spans="19:21" x14ac:dyDescent="0.2">
      <c r="S2241">
        <v>2240</v>
      </c>
      <c r="T2241" t="s">
        <v>2232</v>
      </c>
      <c r="U2241" s="9">
        <f t="shared" si="45"/>
        <v>45.977011494252871</v>
      </c>
    </row>
    <row r="2242" spans="19:21" x14ac:dyDescent="0.2">
      <c r="S2242">
        <v>2241</v>
      </c>
      <c r="T2242" t="s">
        <v>2233</v>
      </c>
      <c r="U2242" s="9">
        <f t="shared" si="45"/>
        <v>45.997536945812804</v>
      </c>
    </row>
    <row r="2243" spans="19:21" x14ac:dyDescent="0.2">
      <c r="S2243">
        <v>2242</v>
      </c>
      <c r="T2243" t="s">
        <v>2234</v>
      </c>
      <c r="U2243" s="9">
        <f t="shared" ref="U2243:U2306" si="46">(S2243/4872)*100</f>
        <v>46.018062397372745</v>
      </c>
    </row>
    <row r="2244" spans="19:21" x14ac:dyDescent="0.2">
      <c r="S2244">
        <v>2243</v>
      </c>
      <c r="T2244" t="s">
        <v>2235</v>
      </c>
      <c r="U2244" s="9">
        <f t="shared" si="46"/>
        <v>46.038587848932679</v>
      </c>
    </row>
    <row r="2245" spans="19:21" x14ac:dyDescent="0.2">
      <c r="S2245">
        <v>2244</v>
      </c>
      <c r="T2245" t="s">
        <v>2236</v>
      </c>
      <c r="U2245" s="9">
        <f t="shared" si="46"/>
        <v>46.059113300492612</v>
      </c>
    </row>
    <row r="2246" spans="19:21" x14ac:dyDescent="0.2">
      <c r="S2246">
        <v>2245</v>
      </c>
      <c r="T2246" t="s">
        <v>2237</v>
      </c>
      <c r="U2246" s="9">
        <f t="shared" si="46"/>
        <v>46.079638752052546</v>
      </c>
    </row>
    <row r="2247" spans="19:21" x14ac:dyDescent="0.2">
      <c r="S2247">
        <v>2246</v>
      </c>
      <c r="T2247" t="s">
        <v>2238</v>
      </c>
      <c r="U2247" s="9">
        <f t="shared" si="46"/>
        <v>46.100164203612479</v>
      </c>
    </row>
    <row r="2248" spans="19:21" x14ac:dyDescent="0.2">
      <c r="S2248">
        <v>2247</v>
      </c>
      <c r="T2248" t="s">
        <v>2239</v>
      </c>
      <c r="U2248" s="9">
        <f t="shared" si="46"/>
        <v>46.120689655172413</v>
      </c>
    </row>
    <row r="2249" spans="19:21" x14ac:dyDescent="0.2">
      <c r="S2249">
        <v>2248</v>
      </c>
      <c r="T2249" t="s">
        <v>2240</v>
      </c>
      <c r="U2249" s="9">
        <f t="shared" si="46"/>
        <v>46.141215106732346</v>
      </c>
    </row>
    <row r="2250" spans="19:21" x14ac:dyDescent="0.2">
      <c r="S2250">
        <v>2249</v>
      </c>
      <c r="T2250" t="s">
        <v>2241</v>
      </c>
      <c r="U2250" s="9">
        <f t="shared" si="46"/>
        <v>46.16174055829228</v>
      </c>
    </row>
    <row r="2251" spans="19:21" x14ac:dyDescent="0.2">
      <c r="S2251">
        <v>2250</v>
      </c>
      <c r="T2251" t="s">
        <v>2242</v>
      </c>
      <c r="U2251" s="9">
        <f t="shared" si="46"/>
        <v>46.182266009852221</v>
      </c>
    </row>
    <row r="2252" spans="19:21" x14ac:dyDescent="0.2">
      <c r="S2252">
        <v>2251</v>
      </c>
      <c r="T2252" t="s">
        <v>2243</v>
      </c>
      <c r="U2252" s="9">
        <f t="shared" si="46"/>
        <v>46.202791461412154</v>
      </c>
    </row>
    <row r="2253" spans="19:21" x14ac:dyDescent="0.2">
      <c r="S2253">
        <v>2252</v>
      </c>
      <c r="T2253" t="s">
        <v>2244</v>
      </c>
      <c r="U2253" s="9">
        <f t="shared" si="46"/>
        <v>46.223316912972088</v>
      </c>
    </row>
    <row r="2254" spans="19:21" x14ac:dyDescent="0.2">
      <c r="S2254">
        <v>2253</v>
      </c>
      <c r="T2254" t="s">
        <v>2245</v>
      </c>
      <c r="U2254" s="9">
        <f t="shared" si="46"/>
        <v>46.243842364532014</v>
      </c>
    </row>
    <row r="2255" spans="19:21" x14ac:dyDescent="0.2">
      <c r="S2255">
        <v>2254</v>
      </c>
      <c r="T2255" t="s">
        <v>2246</v>
      </c>
      <c r="U2255" s="9">
        <f t="shared" si="46"/>
        <v>46.264367816091955</v>
      </c>
    </row>
    <row r="2256" spans="19:21" x14ac:dyDescent="0.2">
      <c r="S2256">
        <v>2255</v>
      </c>
      <c r="T2256" t="s">
        <v>2247</v>
      </c>
      <c r="U2256" s="9">
        <f t="shared" si="46"/>
        <v>46.284893267651888</v>
      </c>
    </row>
    <row r="2257" spans="19:21" x14ac:dyDescent="0.2">
      <c r="S2257">
        <v>2256</v>
      </c>
      <c r="T2257" t="s">
        <v>2248</v>
      </c>
      <c r="U2257" s="9">
        <f t="shared" si="46"/>
        <v>46.305418719211822</v>
      </c>
    </row>
    <row r="2258" spans="19:21" x14ac:dyDescent="0.2">
      <c r="S2258">
        <v>2257</v>
      </c>
      <c r="T2258" t="s">
        <v>2249</v>
      </c>
      <c r="U2258" s="9">
        <f t="shared" si="46"/>
        <v>46.325944170771756</v>
      </c>
    </row>
    <row r="2259" spans="19:21" x14ac:dyDescent="0.2">
      <c r="S2259">
        <v>2258</v>
      </c>
      <c r="T2259" t="s">
        <v>2250</v>
      </c>
      <c r="U2259" s="9">
        <f t="shared" si="46"/>
        <v>46.346469622331696</v>
      </c>
    </row>
    <row r="2260" spans="19:21" x14ac:dyDescent="0.2">
      <c r="S2260">
        <v>2259</v>
      </c>
      <c r="T2260" t="s">
        <v>2251</v>
      </c>
      <c r="U2260" s="9">
        <f t="shared" si="46"/>
        <v>46.366995073891623</v>
      </c>
    </row>
    <row r="2261" spans="19:21" x14ac:dyDescent="0.2">
      <c r="S2261">
        <v>2260</v>
      </c>
      <c r="T2261" t="s">
        <v>2252</v>
      </c>
      <c r="U2261" s="9">
        <f t="shared" si="46"/>
        <v>46.387520525451556</v>
      </c>
    </row>
    <row r="2262" spans="19:21" x14ac:dyDescent="0.2">
      <c r="S2262">
        <v>2261</v>
      </c>
      <c r="T2262" t="s">
        <v>2253</v>
      </c>
      <c r="U2262" s="9">
        <f t="shared" si="46"/>
        <v>46.40804597701149</v>
      </c>
    </row>
    <row r="2263" spans="19:21" x14ac:dyDescent="0.2">
      <c r="S2263">
        <v>2262</v>
      </c>
      <c r="T2263" t="s">
        <v>2254</v>
      </c>
      <c r="U2263" s="9">
        <f t="shared" si="46"/>
        <v>46.428571428571431</v>
      </c>
    </row>
    <row r="2264" spans="19:21" x14ac:dyDescent="0.2">
      <c r="S2264">
        <v>2263</v>
      </c>
      <c r="T2264" t="s">
        <v>2255</v>
      </c>
      <c r="U2264" s="9">
        <f t="shared" si="46"/>
        <v>46.449096880131364</v>
      </c>
    </row>
    <row r="2265" spans="19:21" x14ac:dyDescent="0.2">
      <c r="S2265">
        <v>2264</v>
      </c>
      <c r="T2265" t="s">
        <v>2256</v>
      </c>
      <c r="U2265" s="9">
        <f t="shared" si="46"/>
        <v>46.469622331691298</v>
      </c>
    </row>
    <row r="2266" spans="19:21" x14ac:dyDescent="0.2">
      <c r="S2266">
        <v>2265</v>
      </c>
      <c r="T2266" t="s">
        <v>2257</v>
      </c>
      <c r="U2266" s="9">
        <f t="shared" si="46"/>
        <v>46.490147783251231</v>
      </c>
    </row>
    <row r="2267" spans="19:21" x14ac:dyDescent="0.2">
      <c r="S2267">
        <v>2266</v>
      </c>
      <c r="T2267" t="s">
        <v>2258</v>
      </c>
      <c r="U2267" s="9">
        <f t="shared" si="46"/>
        <v>46.510673234811165</v>
      </c>
    </row>
    <row r="2268" spans="19:21" x14ac:dyDescent="0.2">
      <c r="S2268">
        <v>2267</v>
      </c>
      <c r="T2268" t="s">
        <v>2259</v>
      </c>
      <c r="U2268" s="9">
        <f t="shared" si="46"/>
        <v>46.531198686371098</v>
      </c>
    </row>
    <row r="2269" spans="19:21" x14ac:dyDescent="0.2">
      <c r="S2269">
        <v>2268</v>
      </c>
      <c r="T2269" t="s">
        <v>2260</v>
      </c>
      <c r="U2269" s="9">
        <f t="shared" si="46"/>
        <v>46.551724137931032</v>
      </c>
    </row>
    <row r="2270" spans="19:21" x14ac:dyDescent="0.2">
      <c r="S2270">
        <v>2269</v>
      </c>
      <c r="T2270" t="s">
        <v>43</v>
      </c>
      <c r="U2270" s="9">
        <f t="shared" si="46"/>
        <v>46.572249589490966</v>
      </c>
    </row>
    <row r="2271" spans="19:21" x14ac:dyDescent="0.2">
      <c r="S2271">
        <v>2270</v>
      </c>
      <c r="T2271" t="s">
        <v>44</v>
      </c>
      <c r="U2271" s="9">
        <f t="shared" si="46"/>
        <v>46.592775041050906</v>
      </c>
    </row>
    <row r="2272" spans="19:21" x14ac:dyDescent="0.2">
      <c r="S2272">
        <v>2271</v>
      </c>
      <c r="T2272" t="s">
        <v>45</v>
      </c>
      <c r="U2272" s="9">
        <f t="shared" si="46"/>
        <v>46.61330049261084</v>
      </c>
    </row>
    <row r="2273" spans="19:21" x14ac:dyDescent="0.2">
      <c r="S2273">
        <v>2272</v>
      </c>
      <c r="T2273" t="s">
        <v>46</v>
      </c>
      <c r="U2273" s="9">
        <f t="shared" si="46"/>
        <v>46.633825944170773</v>
      </c>
    </row>
    <row r="2274" spans="19:21" x14ac:dyDescent="0.2">
      <c r="S2274">
        <v>2273</v>
      </c>
      <c r="T2274" t="s">
        <v>47</v>
      </c>
      <c r="U2274" s="9">
        <f t="shared" si="46"/>
        <v>46.654351395730707</v>
      </c>
    </row>
    <row r="2275" spans="19:21" x14ac:dyDescent="0.2">
      <c r="S2275">
        <v>2274</v>
      </c>
      <c r="T2275" t="s">
        <v>48</v>
      </c>
      <c r="U2275" s="9">
        <f t="shared" si="46"/>
        <v>46.674876847290641</v>
      </c>
    </row>
    <row r="2276" spans="19:21" x14ac:dyDescent="0.2">
      <c r="S2276">
        <v>2275</v>
      </c>
      <c r="T2276" t="s">
        <v>49</v>
      </c>
      <c r="U2276" s="9">
        <f t="shared" si="46"/>
        <v>46.695402298850574</v>
      </c>
    </row>
    <row r="2277" spans="19:21" x14ac:dyDescent="0.2">
      <c r="S2277">
        <v>2276</v>
      </c>
      <c r="T2277" t="s">
        <v>50</v>
      </c>
      <c r="U2277" s="9">
        <f t="shared" si="46"/>
        <v>46.715927750410508</v>
      </c>
    </row>
    <row r="2278" spans="19:21" x14ac:dyDescent="0.2">
      <c r="S2278">
        <v>2277</v>
      </c>
      <c r="T2278" t="s">
        <v>51</v>
      </c>
      <c r="U2278" s="9">
        <f t="shared" si="46"/>
        <v>46.736453201970448</v>
      </c>
    </row>
    <row r="2279" spans="19:21" x14ac:dyDescent="0.2">
      <c r="S2279">
        <v>2278</v>
      </c>
      <c r="T2279" t="s">
        <v>52</v>
      </c>
      <c r="U2279" s="9">
        <f t="shared" si="46"/>
        <v>46.756978653530382</v>
      </c>
    </row>
    <row r="2280" spans="19:21" x14ac:dyDescent="0.2">
      <c r="S2280">
        <v>2279</v>
      </c>
      <c r="T2280" t="s">
        <v>53</v>
      </c>
      <c r="U2280" s="9">
        <f t="shared" si="46"/>
        <v>46.777504105090308</v>
      </c>
    </row>
    <row r="2281" spans="19:21" x14ac:dyDescent="0.2">
      <c r="S2281">
        <v>2280</v>
      </c>
      <c r="T2281" t="s">
        <v>54</v>
      </c>
      <c r="U2281" s="9">
        <f t="shared" si="46"/>
        <v>46.798029556650242</v>
      </c>
    </row>
    <row r="2282" spans="19:21" x14ac:dyDescent="0.2">
      <c r="S2282">
        <v>2281</v>
      </c>
      <c r="T2282" t="s">
        <v>55</v>
      </c>
      <c r="U2282" s="9">
        <f t="shared" si="46"/>
        <v>46.818555008210183</v>
      </c>
    </row>
    <row r="2283" spans="19:21" x14ac:dyDescent="0.2">
      <c r="S2283">
        <v>2282</v>
      </c>
      <c r="T2283" t="s">
        <v>56</v>
      </c>
      <c r="U2283" s="9">
        <f t="shared" si="46"/>
        <v>46.839080459770116</v>
      </c>
    </row>
    <row r="2284" spans="19:21" x14ac:dyDescent="0.2">
      <c r="S2284">
        <v>2283</v>
      </c>
      <c r="T2284" t="s">
        <v>4977</v>
      </c>
      <c r="U2284" s="9">
        <f t="shared" si="46"/>
        <v>46.85960591133005</v>
      </c>
    </row>
    <row r="2285" spans="19:21" x14ac:dyDescent="0.2">
      <c r="S2285">
        <v>2284</v>
      </c>
      <c r="T2285" t="s">
        <v>4978</v>
      </c>
      <c r="U2285" s="9">
        <f t="shared" si="46"/>
        <v>46.880131362889983</v>
      </c>
    </row>
    <row r="2286" spans="19:21" x14ac:dyDescent="0.2">
      <c r="S2286">
        <v>2285</v>
      </c>
      <c r="T2286" t="s">
        <v>4979</v>
      </c>
      <c r="U2286" s="9">
        <f t="shared" si="46"/>
        <v>46.900656814449917</v>
      </c>
    </row>
    <row r="2287" spans="19:21" x14ac:dyDescent="0.2">
      <c r="S2287">
        <v>2286</v>
      </c>
      <c r="T2287" t="s">
        <v>4980</v>
      </c>
      <c r="U2287" s="9">
        <f t="shared" si="46"/>
        <v>46.921182266009851</v>
      </c>
    </row>
    <row r="2288" spans="19:21" x14ac:dyDescent="0.2">
      <c r="S2288">
        <v>2287</v>
      </c>
      <c r="T2288" t="s">
        <v>4981</v>
      </c>
      <c r="U2288" s="9">
        <f t="shared" si="46"/>
        <v>46.941707717569784</v>
      </c>
    </row>
    <row r="2289" spans="19:21" x14ac:dyDescent="0.2">
      <c r="S2289">
        <v>2288</v>
      </c>
      <c r="T2289" t="s">
        <v>4982</v>
      </c>
      <c r="U2289" s="9">
        <f t="shared" si="46"/>
        <v>46.962233169129718</v>
      </c>
    </row>
    <row r="2290" spans="19:21" x14ac:dyDescent="0.2">
      <c r="S2290">
        <v>2289</v>
      </c>
      <c r="T2290" t="s">
        <v>4983</v>
      </c>
      <c r="U2290" s="9">
        <f t="shared" si="46"/>
        <v>46.982758620689658</v>
      </c>
    </row>
    <row r="2291" spans="19:21" x14ac:dyDescent="0.2">
      <c r="S2291">
        <v>2290</v>
      </c>
      <c r="T2291" t="s">
        <v>4984</v>
      </c>
      <c r="U2291" s="9">
        <f t="shared" si="46"/>
        <v>47.003284072249592</v>
      </c>
    </row>
    <row r="2292" spans="19:21" x14ac:dyDescent="0.2">
      <c r="S2292">
        <v>2291</v>
      </c>
      <c r="T2292" t="s">
        <v>4985</v>
      </c>
      <c r="U2292" s="9">
        <f t="shared" si="46"/>
        <v>47.023809523809526</v>
      </c>
    </row>
    <row r="2293" spans="19:21" x14ac:dyDescent="0.2">
      <c r="S2293">
        <v>2292</v>
      </c>
      <c r="T2293" t="s">
        <v>4986</v>
      </c>
      <c r="U2293" s="9">
        <f t="shared" si="46"/>
        <v>47.044334975369459</v>
      </c>
    </row>
    <row r="2294" spans="19:21" x14ac:dyDescent="0.2">
      <c r="S2294">
        <v>2293</v>
      </c>
      <c r="T2294" t="s">
        <v>4987</v>
      </c>
      <c r="U2294" s="9">
        <f t="shared" si="46"/>
        <v>47.064860426929393</v>
      </c>
    </row>
    <row r="2295" spans="19:21" x14ac:dyDescent="0.2">
      <c r="S2295">
        <v>2294</v>
      </c>
      <c r="T2295" t="s">
        <v>4988</v>
      </c>
      <c r="U2295" s="9">
        <f t="shared" si="46"/>
        <v>47.085385878489326</v>
      </c>
    </row>
    <row r="2296" spans="19:21" x14ac:dyDescent="0.2">
      <c r="S2296">
        <v>2295</v>
      </c>
      <c r="T2296" t="s">
        <v>4989</v>
      </c>
      <c r="U2296" s="9">
        <f t="shared" si="46"/>
        <v>47.10591133004926</v>
      </c>
    </row>
    <row r="2297" spans="19:21" x14ac:dyDescent="0.2">
      <c r="S2297">
        <v>2296</v>
      </c>
      <c r="T2297" t="s">
        <v>4990</v>
      </c>
      <c r="U2297" s="9">
        <f t="shared" si="46"/>
        <v>47.126436781609193</v>
      </c>
    </row>
    <row r="2298" spans="19:21" x14ac:dyDescent="0.2">
      <c r="S2298">
        <v>2297</v>
      </c>
      <c r="T2298" t="s">
        <v>4991</v>
      </c>
      <c r="U2298" s="9">
        <f t="shared" si="46"/>
        <v>47.146962233169134</v>
      </c>
    </row>
    <row r="2299" spans="19:21" x14ac:dyDescent="0.2">
      <c r="S2299">
        <v>2298</v>
      </c>
      <c r="T2299" t="s">
        <v>4992</v>
      </c>
      <c r="U2299" s="9">
        <f t="shared" si="46"/>
        <v>47.167487684729068</v>
      </c>
    </row>
    <row r="2300" spans="19:21" x14ac:dyDescent="0.2">
      <c r="S2300">
        <v>2299</v>
      </c>
      <c r="T2300" t="s">
        <v>4993</v>
      </c>
      <c r="U2300" s="9">
        <f t="shared" si="46"/>
        <v>47.188013136289001</v>
      </c>
    </row>
    <row r="2301" spans="19:21" x14ac:dyDescent="0.2">
      <c r="S2301">
        <v>2300</v>
      </c>
      <c r="T2301" t="s">
        <v>4994</v>
      </c>
      <c r="U2301" s="9">
        <f t="shared" si="46"/>
        <v>47.208538587848928</v>
      </c>
    </row>
    <row r="2302" spans="19:21" x14ac:dyDescent="0.2">
      <c r="S2302">
        <v>2301</v>
      </c>
      <c r="T2302" t="s">
        <v>4995</v>
      </c>
      <c r="U2302" s="9">
        <f t="shared" si="46"/>
        <v>47.229064039408868</v>
      </c>
    </row>
    <row r="2303" spans="19:21" x14ac:dyDescent="0.2">
      <c r="S2303">
        <v>2302</v>
      </c>
      <c r="T2303" t="s">
        <v>4996</v>
      </c>
      <c r="U2303" s="9">
        <f t="shared" si="46"/>
        <v>47.249589490968802</v>
      </c>
    </row>
    <row r="2304" spans="19:21" x14ac:dyDescent="0.2">
      <c r="S2304">
        <v>2303</v>
      </c>
      <c r="T2304" t="s">
        <v>4997</v>
      </c>
      <c r="U2304" s="9">
        <f t="shared" si="46"/>
        <v>47.270114942528735</v>
      </c>
    </row>
    <row r="2305" spans="19:21" x14ac:dyDescent="0.2">
      <c r="S2305">
        <v>2304</v>
      </c>
      <c r="T2305" t="s">
        <v>4998</v>
      </c>
      <c r="U2305" s="9">
        <f t="shared" si="46"/>
        <v>47.290640394088669</v>
      </c>
    </row>
    <row r="2306" spans="19:21" x14ac:dyDescent="0.2">
      <c r="S2306">
        <v>2305</v>
      </c>
      <c r="T2306" t="s">
        <v>4999</v>
      </c>
      <c r="U2306" s="9">
        <f t="shared" si="46"/>
        <v>47.311165845648603</v>
      </c>
    </row>
    <row r="2307" spans="19:21" x14ac:dyDescent="0.2">
      <c r="S2307">
        <v>2306</v>
      </c>
      <c r="T2307" t="s">
        <v>5000</v>
      </c>
      <c r="U2307" s="9">
        <f t="shared" ref="U2307:U2370" si="47">(S2307/4872)*100</f>
        <v>47.331691297208536</v>
      </c>
    </row>
    <row r="2308" spans="19:21" x14ac:dyDescent="0.2">
      <c r="S2308">
        <v>2307</v>
      </c>
      <c r="T2308" t="s">
        <v>5001</v>
      </c>
      <c r="U2308" s="9">
        <f t="shared" si="47"/>
        <v>47.35221674876847</v>
      </c>
    </row>
    <row r="2309" spans="19:21" x14ac:dyDescent="0.2">
      <c r="S2309">
        <v>2308</v>
      </c>
      <c r="T2309" t="s">
        <v>5002</v>
      </c>
      <c r="U2309" s="9">
        <f t="shared" si="47"/>
        <v>47.372742200328403</v>
      </c>
    </row>
    <row r="2310" spans="19:21" x14ac:dyDescent="0.2">
      <c r="S2310">
        <v>2309</v>
      </c>
      <c r="T2310" t="s">
        <v>5003</v>
      </c>
      <c r="U2310" s="9">
        <f t="shared" si="47"/>
        <v>47.393267651888344</v>
      </c>
    </row>
    <row r="2311" spans="19:21" x14ac:dyDescent="0.2">
      <c r="S2311">
        <v>2310</v>
      </c>
      <c r="T2311" t="s">
        <v>5004</v>
      </c>
      <c r="U2311" s="9">
        <f t="shared" si="47"/>
        <v>47.413793103448278</v>
      </c>
    </row>
    <row r="2312" spans="19:21" x14ac:dyDescent="0.2">
      <c r="S2312">
        <v>2311</v>
      </c>
      <c r="T2312" t="s">
        <v>5005</v>
      </c>
      <c r="U2312" s="9">
        <f t="shared" si="47"/>
        <v>47.434318555008211</v>
      </c>
    </row>
    <row r="2313" spans="19:21" x14ac:dyDescent="0.2">
      <c r="S2313">
        <v>2312</v>
      </c>
      <c r="T2313" t="s">
        <v>5006</v>
      </c>
      <c r="U2313" s="9">
        <f t="shared" si="47"/>
        <v>47.454844006568145</v>
      </c>
    </row>
    <row r="2314" spans="19:21" x14ac:dyDescent="0.2">
      <c r="S2314">
        <v>2313</v>
      </c>
      <c r="T2314" t="s">
        <v>5007</v>
      </c>
      <c r="U2314" s="9">
        <f t="shared" si="47"/>
        <v>47.475369458128078</v>
      </c>
    </row>
    <row r="2315" spans="19:21" x14ac:dyDescent="0.2">
      <c r="S2315">
        <v>2314</v>
      </c>
      <c r="T2315" t="s">
        <v>5008</v>
      </c>
      <c r="U2315" s="9">
        <f t="shared" si="47"/>
        <v>47.495894909688012</v>
      </c>
    </row>
    <row r="2316" spans="19:21" x14ac:dyDescent="0.2">
      <c r="S2316">
        <v>2315</v>
      </c>
      <c r="T2316" t="s">
        <v>5009</v>
      </c>
      <c r="U2316" s="9">
        <f t="shared" si="47"/>
        <v>47.516420361247945</v>
      </c>
    </row>
    <row r="2317" spans="19:21" x14ac:dyDescent="0.2">
      <c r="S2317">
        <v>2316</v>
      </c>
      <c r="T2317" t="s">
        <v>5010</v>
      </c>
      <c r="U2317" s="9">
        <f t="shared" si="47"/>
        <v>47.536945812807879</v>
      </c>
    </row>
    <row r="2318" spans="19:21" x14ac:dyDescent="0.2">
      <c r="S2318">
        <v>2317</v>
      </c>
      <c r="T2318" t="s">
        <v>5011</v>
      </c>
      <c r="U2318" s="9">
        <f t="shared" si="47"/>
        <v>47.55747126436782</v>
      </c>
    </row>
    <row r="2319" spans="19:21" x14ac:dyDescent="0.2">
      <c r="S2319">
        <v>2318</v>
      </c>
      <c r="T2319" t="s">
        <v>5012</v>
      </c>
      <c r="U2319" s="9">
        <f t="shared" si="47"/>
        <v>47.577996715927753</v>
      </c>
    </row>
    <row r="2320" spans="19:21" x14ac:dyDescent="0.2">
      <c r="S2320">
        <v>2319</v>
      </c>
      <c r="T2320" t="s">
        <v>5013</v>
      </c>
      <c r="U2320" s="9">
        <f t="shared" si="47"/>
        <v>47.598522167487687</v>
      </c>
    </row>
    <row r="2321" spans="19:21" x14ac:dyDescent="0.2">
      <c r="S2321">
        <v>2320</v>
      </c>
      <c r="T2321" t="s">
        <v>5014</v>
      </c>
      <c r="U2321" s="9">
        <f t="shared" si="47"/>
        <v>47.619047619047613</v>
      </c>
    </row>
    <row r="2322" spans="19:21" x14ac:dyDescent="0.2">
      <c r="S2322">
        <v>2321</v>
      </c>
      <c r="T2322" t="s">
        <v>5015</v>
      </c>
      <c r="U2322" s="9">
        <f t="shared" si="47"/>
        <v>47.639573070607554</v>
      </c>
    </row>
    <row r="2323" spans="19:21" x14ac:dyDescent="0.2">
      <c r="S2323">
        <v>2322</v>
      </c>
      <c r="T2323" t="s">
        <v>5016</v>
      </c>
      <c r="U2323" s="9">
        <f t="shared" si="47"/>
        <v>47.660098522167488</v>
      </c>
    </row>
    <row r="2324" spans="19:21" x14ac:dyDescent="0.2">
      <c r="S2324">
        <v>2323</v>
      </c>
      <c r="T2324" t="s">
        <v>5017</v>
      </c>
      <c r="U2324" s="9">
        <f t="shared" si="47"/>
        <v>47.680623973727421</v>
      </c>
    </row>
    <row r="2325" spans="19:21" x14ac:dyDescent="0.2">
      <c r="S2325">
        <v>2324</v>
      </c>
      <c r="T2325" t="s">
        <v>5018</v>
      </c>
      <c r="U2325" s="9">
        <f t="shared" si="47"/>
        <v>47.701149425287355</v>
      </c>
    </row>
    <row r="2326" spans="19:21" x14ac:dyDescent="0.2">
      <c r="S2326">
        <v>2325</v>
      </c>
      <c r="T2326" t="s">
        <v>5019</v>
      </c>
      <c r="U2326" s="9">
        <f t="shared" si="47"/>
        <v>47.721674876847295</v>
      </c>
    </row>
    <row r="2327" spans="19:21" x14ac:dyDescent="0.2">
      <c r="S2327">
        <v>2326</v>
      </c>
      <c r="T2327" t="s">
        <v>5020</v>
      </c>
      <c r="U2327" s="9">
        <f t="shared" si="47"/>
        <v>47.742200328407222</v>
      </c>
    </row>
    <row r="2328" spans="19:21" x14ac:dyDescent="0.2">
      <c r="S2328">
        <v>2327</v>
      </c>
      <c r="T2328" t="s">
        <v>5021</v>
      </c>
      <c r="U2328" s="9">
        <f t="shared" si="47"/>
        <v>47.762725779967155</v>
      </c>
    </row>
    <row r="2329" spans="19:21" x14ac:dyDescent="0.2">
      <c r="S2329">
        <v>2328</v>
      </c>
      <c r="T2329" t="s">
        <v>5022</v>
      </c>
      <c r="U2329" s="9">
        <f t="shared" si="47"/>
        <v>47.783251231527096</v>
      </c>
    </row>
    <row r="2330" spans="19:21" x14ac:dyDescent="0.2">
      <c r="S2330">
        <v>2329</v>
      </c>
      <c r="T2330" t="s">
        <v>5023</v>
      </c>
      <c r="U2330" s="9">
        <f t="shared" si="47"/>
        <v>47.80377668308703</v>
      </c>
    </row>
    <row r="2331" spans="19:21" x14ac:dyDescent="0.2">
      <c r="S2331">
        <v>2330</v>
      </c>
      <c r="T2331" t="s">
        <v>5024</v>
      </c>
      <c r="U2331" s="9">
        <f t="shared" si="47"/>
        <v>47.824302134646963</v>
      </c>
    </row>
    <row r="2332" spans="19:21" x14ac:dyDescent="0.2">
      <c r="S2332">
        <v>2331</v>
      </c>
      <c r="T2332" t="s">
        <v>5025</v>
      </c>
      <c r="U2332" s="9">
        <f t="shared" si="47"/>
        <v>47.844827586206897</v>
      </c>
    </row>
    <row r="2333" spans="19:21" x14ac:dyDescent="0.2">
      <c r="S2333">
        <v>2332</v>
      </c>
      <c r="T2333" t="s">
        <v>5026</v>
      </c>
      <c r="U2333" s="9">
        <f t="shared" si="47"/>
        <v>47.86535303776683</v>
      </c>
    </row>
    <row r="2334" spans="19:21" x14ac:dyDescent="0.2">
      <c r="S2334">
        <v>2333</v>
      </c>
      <c r="T2334" t="s">
        <v>5027</v>
      </c>
      <c r="U2334" s="9">
        <f t="shared" si="47"/>
        <v>47.885878489326764</v>
      </c>
    </row>
    <row r="2335" spans="19:21" x14ac:dyDescent="0.2">
      <c r="S2335">
        <v>2334</v>
      </c>
      <c r="T2335" t="s">
        <v>5028</v>
      </c>
      <c r="U2335" s="9">
        <f t="shared" si="47"/>
        <v>47.906403940886698</v>
      </c>
    </row>
    <row r="2336" spans="19:21" x14ac:dyDescent="0.2">
      <c r="S2336">
        <v>2335</v>
      </c>
      <c r="T2336" t="s">
        <v>5029</v>
      </c>
      <c r="U2336" s="9">
        <f t="shared" si="47"/>
        <v>47.926929392446631</v>
      </c>
    </row>
    <row r="2337" spans="19:21" x14ac:dyDescent="0.2">
      <c r="S2337">
        <v>2336</v>
      </c>
      <c r="T2337" t="s">
        <v>5030</v>
      </c>
      <c r="U2337" s="9">
        <f t="shared" si="47"/>
        <v>47.947454844006572</v>
      </c>
    </row>
    <row r="2338" spans="19:21" x14ac:dyDescent="0.2">
      <c r="S2338">
        <v>2337</v>
      </c>
      <c r="T2338" t="s">
        <v>5031</v>
      </c>
      <c r="U2338" s="9">
        <f t="shared" si="47"/>
        <v>47.967980295566505</v>
      </c>
    </row>
    <row r="2339" spans="19:21" x14ac:dyDescent="0.2">
      <c r="S2339">
        <v>2338</v>
      </c>
      <c r="T2339" t="s">
        <v>5032</v>
      </c>
      <c r="U2339" s="9">
        <f t="shared" si="47"/>
        <v>47.988505747126439</v>
      </c>
    </row>
    <row r="2340" spans="19:21" x14ac:dyDescent="0.2">
      <c r="S2340">
        <v>2339</v>
      </c>
      <c r="T2340" t="s">
        <v>5033</v>
      </c>
      <c r="U2340" s="9">
        <f t="shared" si="47"/>
        <v>48.009031198686372</v>
      </c>
    </row>
    <row r="2341" spans="19:21" x14ac:dyDescent="0.2">
      <c r="S2341">
        <v>2340</v>
      </c>
      <c r="T2341" t="s">
        <v>5034</v>
      </c>
      <c r="U2341" s="9">
        <f t="shared" si="47"/>
        <v>48.029556650246306</v>
      </c>
    </row>
    <row r="2342" spans="19:21" x14ac:dyDescent="0.2">
      <c r="S2342">
        <v>2341</v>
      </c>
      <c r="T2342" t="s">
        <v>5035</v>
      </c>
      <c r="U2342" s="9">
        <f t="shared" si="47"/>
        <v>48.05008210180624</v>
      </c>
    </row>
    <row r="2343" spans="19:21" x14ac:dyDescent="0.2">
      <c r="S2343">
        <v>2342</v>
      </c>
      <c r="T2343" t="s">
        <v>5036</v>
      </c>
      <c r="U2343" s="9">
        <f t="shared" si="47"/>
        <v>48.070607553366173</v>
      </c>
    </row>
    <row r="2344" spans="19:21" x14ac:dyDescent="0.2">
      <c r="S2344">
        <v>2343</v>
      </c>
      <c r="T2344" t="s">
        <v>5037</v>
      </c>
      <c r="U2344" s="9">
        <f t="shared" si="47"/>
        <v>48.091133004926107</v>
      </c>
    </row>
    <row r="2345" spans="19:21" x14ac:dyDescent="0.2">
      <c r="S2345">
        <v>2344</v>
      </c>
      <c r="T2345" t="s">
        <v>5038</v>
      </c>
      <c r="U2345" s="9">
        <f t="shared" si="47"/>
        <v>48.111658456486047</v>
      </c>
    </row>
    <row r="2346" spans="19:21" x14ac:dyDescent="0.2">
      <c r="S2346">
        <v>2345</v>
      </c>
      <c r="T2346" t="s">
        <v>5039</v>
      </c>
      <c r="U2346" s="9">
        <f t="shared" si="47"/>
        <v>48.132183908045981</v>
      </c>
    </row>
    <row r="2347" spans="19:21" x14ac:dyDescent="0.2">
      <c r="S2347">
        <v>2346</v>
      </c>
      <c r="T2347" t="s">
        <v>5040</v>
      </c>
      <c r="U2347" s="9">
        <f t="shared" si="47"/>
        <v>48.152709359605907</v>
      </c>
    </row>
    <row r="2348" spans="19:21" x14ac:dyDescent="0.2">
      <c r="S2348">
        <v>2347</v>
      </c>
      <c r="T2348" t="s">
        <v>5041</v>
      </c>
      <c r="U2348" s="9">
        <f t="shared" si="47"/>
        <v>48.173234811165841</v>
      </c>
    </row>
    <row r="2349" spans="19:21" x14ac:dyDescent="0.2">
      <c r="S2349">
        <v>2348</v>
      </c>
      <c r="T2349" t="s">
        <v>5042</v>
      </c>
      <c r="U2349" s="9">
        <f t="shared" si="47"/>
        <v>48.193760262725782</v>
      </c>
    </row>
    <row r="2350" spans="19:21" x14ac:dyDescent="0.2">
      <c r="S2350">
        <v>2349</v>
      </c>
      <c r="T2350" t="s">
        <v>5043</v>
      </c>
      <c r="U2350" s="9">
        <f t="shared" si="47"/>
        <v>48.214285714285715</v>
      </c>
    </row>
    <row r="2351" spans="19:21" x14ac:dyDescent="0.2">
      <c r="S2351">
        <v>2350</v>
      </c>
      <c r="T2351" t="s">
        <v>5044</v>
      </c>
      <c r="U2351" s="9">
        <f t="shared" si="47"/>
        <v>48.234811165845649</v>
      </c>
    </row>
    <row r="2352" spans="19:21" x14ac:dyDescent="0.2">
      <c r="S2352">
        <v>2351</v>
      </c>
      <c r="T2352" t="s">
        <v>5045</v>
      </c>
      <c r="U2352" s="9">
        <f t="shared" si="47"/>
        <v>48.255336617405582</v>
      </c>
    </row>
    <row r="2353" spans="19:21" x14ac:dyDescent="0.2">
      <c r="S2353">
        <v>2352</v>
      </c>
      <c r="T2353" t="s">
        <v>5046</v>
      </c>
      <c r="U2353" s="9">
        <f t="shared" si="47"/>
        <v>48.275862068965516</v>
      </c>
    </row>
    <row r="2354" spans="19:21" x14ac:dyDescent="0.2">
      <c r="S2354">
        <v>2353</v>
      </c>
      <c r="T2354" t="s">
        <v>5047</v>
      </c>
      <c r="U2354" s="9">
        <f t="shared" si="47"/>
        <v>48.29638752052545</v>
      </c>
    </row>
    <row r="2355" spans="19:21" x14ac:dyDescent="0.2">
      <c r="S2355">
        <v>2354</v>
      </c>
      <c r="T2355" t="s">
        <v>5048</v>
      </c>
      <c r="U2355" s="9">
        <f t="shared" si="47"/>
        <v>48.316912972085383</v>
      </c>
    </row>
    <row r="2356" spans="19:21" x14ac:dyDescent="0.2">
      <c r="S2356">
        <v>2355</v>
      </c>
      <c r="T2356" t="s">
        <v>5049</v>
      </c>
      <c r="U2356" s="9">
        <f t="shared" si="47"/>
        <v>48.337438423645317</v>
      </c>
    </row>
    <row r="2357" spans="19:21" x14ac:dyDescent="0.2">
      <c r="S2357">
        <v>2356</v>
      </c>
      <c r="T2357" t="s">
        <v>5050</v>
      </c>
      <c r="U2357" s="9">
        <f t="shared" si="47"/>
        <v>48.357963875205257</v>
      </c>
    </row>
    <row r="2358" spans="19:21" x14ac:dyDescent="0.2">
      <c r="S2358">
        <v>2357</v>
      </c>
      <c r="T2358" t="s">
        <v>5051</v>
      </c>
      <c r="U2358" s="9">
        <f t="shared" si="47"/>
        <v>48.378489326765191</v>
      </c>
    </row>
    <row r="2359" spans="19:21" x14ac:dyDescent="0.2">
      <c r="S2359">
        <v>2358</v>
      </c>
      <c r="T2359" t="s">
        <v>5052</v>
      </c>
      <c r="U2359" s="9">
        <f t="shared" si="47"/>
        <v>48.399014778325125</v>
      </c>
    </row>
    <row r="2360" spans="19:21" x14ac:dyDescent="0.2">
      <c r="S2360">
        <v>2359</v>
      </c>
      <c r="T2360" t="s">
        <v>5053</v>
      </c>
      <c r="U2360" s="9">
        <f t="shared" si="47"/>
        <v>48.419540229885058</v>
      </c>
    </row>
    <row r="2361" spans="19:21" x14ac:dyDescent="0.2">
      <c r="S2361">
        <v>2360</v>
      </c>
      <c r="T2361" t="s">
        <v>5054</v>
      </c>
      <c r="U2361" s="9">
        <f t="shared" si="47"/>
        <v>48.440065681444992</v>
      </c>
    </row>
    <row r="2362" spans="19:21" x14ac:dyDescent="0.2">
      <c r="S2362">
        <v>2361</v>
      </c>
      <c r="T2362" t="s">
        <v>5055</v>
      </c>
      <c r="U2362" s="9">
        <f t="shared" si="47"/>
        <v>48.460591133004925</v>
      </c>
    </row>
    <row r="2363" spans="19:21" x14ac:dyDescent="0.2">
      <c r="S2363">
        <v>2362</v>
      </c>
      <c r="T2363" t="s">
        <v>5056</v>
      </c>
      <c r="U2363" s="9">
        <f t="shared" si="47"/>
        <v>48.481116584564859</v>
      </c>
    </row>
    <row r="2364" spans="19:21" x14ac:dyDescent="0.2">
      <c r="S2364">
        <v>2363</v>
      </c>
      <c r="T2364" t="s">
        <v>5057</v>
      </c>
      <c r="U2364" s="9">
        <f t="shared" si="47"/>
        <v>48.501642036124792</v>
      </c>
    </row>
    <row r="2365" spans="19:21" x14ac:dyDescent="0.2">
      <c r="S2365">
        <v>2364</v>
      </c>
      <c r="T2365" t="s">
        <v>5058</v>
      </c>
      <c r="U2365" s="9">
        <f t="shared" si="47"/>
        <v>48.522167487684733</v>
      </c>
    </row>
    <row r="2366" spans="19:21" x14ac:dyDescent="0.2">
      <c r="S2366">
        <v>2365</v>
      </c>
      <c r="T2366" t="s">
        <v>5059</v>
      </c>
      <c r="U2366" s="9">
        <f t="shared" si="47"/>
        <v>48.542692939244667</v>
      </c>
    </row>
    <row r="2367" spans="19:21" x14ac:dyDescent="0.2">
      <c r="S2367">
        <v>2366</v>
      </c>
      <c r="T2367" t="s">
        <v>5060</v>
      </c>
      <c r="U2367" s="9">
        <f t="shared" si="47"/>
        <v>48.563218390804593</v>
      </c>
    </row>
    <row r="2368" spans="19:21" x14ac:dyDescent="0.2">
      <c r="S2368">
        <v>2367</v>
      </c>
      <c r="T2368" t="s">
        <v>5061</v>
      </c>
      <c r="U2368" s="9">
        <f t="shared" si="47"/>
        <v>48.583743842364527</v>
      </c>
    </row>
    <row r="2369" spans="19:21" x14ac:dyDescent="0.2">
      <c r="S2369">
        <v>2368</v>
      </c>
      <c r="T2369" t="s">
        <v>5062</v>
      </c>
      <c r="U2369" s="9">
        <f t="shared" si="47"/>
        <v>48.604269293924467</v>
      </c>
    </row>
    <row r="2370" spans="19:21" x14ac:dyDescent="0.2">
      <c r="S2370">
        <v>2369</v>
      </c>
      <c r="T2370" t="s">
        <v>5063</v>
      </c>
      <c r="U2370" s="9">
        <f t="shared" si="47"/>
        <v>48.624794745484401</v>
      </c>
    </row>
    <row r="2371" spans="19:21" x14ac:dyDescent="0.2">
      <c r="S2371">
        <v>2370</v>
      </c>
      <c r="T2371" t="s">
        <v>5064</v>
      </c>
      <c r="U2371" s="9">
        <f t="shared" ref="U2371:U2434" si="48">(S2371/4872)*100</f>
        <v>48.645320197044335</v>
      </c>
    </row>
    <row r="2372" spans="19:21" x14ac:dyDescent="0.2">
      <c r="S2372">
        <v>2371</v>
      </c>
      <c r="T2372" t="s">
        <v>5065</v>
      </c>
      <c r="U2372" s="9">
        <f t="shared" si="48"/>
        <v>48.665845648604268</v>
      </c>
    </row>
    <row r="2373" spans="19:21" x14ac:dyDescent="0.2">
      <c r="S2373">
        <v>2372</v>
      </c>
      <c r="T2373" t="s">
        <v>5066</v>
      </c>
      <c r="U2373" s="9">
        <f t="shared" si="48"/>
        <v>48.686371100164209</v>
      </c>
    </row>
    <row r="2374" spans="19:21" x14ac:dyDescent="0.2">
      <c r="S2374">
        <v>2373</v>
      </c>
      <c r="T2374" t="s">
        <v>5067</v>
      </c>
      <c r="U2374" s="9">
        <f t="shared" si="48"/>
        <v>48.706896551724135</v>
      </c>
    </row>
    <row r="2375" spans="19:21" x14ac:dyDescent="0.2">
      <c r="S2375">
        <v>2374</v>
      </c>
      <c r="T2375" t="s">
        <v>5068</v>
      </c>
      <c r="U2375" s="9">
        <f t="shared" si="48"/>
        <v>48.727422003284069</v>
      </c>
    </row>
    <row r="2376" spans="19:21" x14ac:dyDescent="0.2">
      <c r="S2376">
        <v>2375</v>
      </c>
      <c r="T2376" t="s">
        <v>5069</v>
      </c>
      <c r="U2376" s="9">
        <f t="shared" si="48"/>
        <v>48.747947454844002</v>
      </c>
    </row>
    <row r="2377" spans="19:21" x14ac:dyDescent="0.2">
      <c r="S2377">
        <v>2376</v>
      </c>
      <c r="T2377" t="s">
        <v>2411</v>
      </c>
      <c r="U2377" s="9">
        <f t="shared" si="48"/>
        <v>48.768472906403943</v>
      </c>
    </row>
    <row r="2378" spans="19:21" x14ac:dyDescent="0.2">
      <c r="S2378">
        <v>2377</v>
      </c>
      <c r="T2378" t="s">
        <v>2412</v>
      </c>
      <c r="U2378" s="9">
        <f t="shared" si="48"/>
        <v>48.788998357963877</v>
      </c>
    </row>
    <row r="2379" spans="19:21" x14ac:dyDescent="0.2">
      <c r="S2379">
        <v>2378</v>
      </c>
      <c r="T2379" t="s">
        <v>2413</v>
      </c>
      <c r="U2379" s="9">
        <f t="shared" si="48"/>
        <v>48.80952380952381</v>
      </c>
    </row>
    <row r="2380" spans="19:21" x14ac:dyDescent="0.2">
      <c r="S2380">
        <v>2379</v>
      </c>
      <c r="T2380" t="s">
        <v>2414</v>
      </c>
      <c r="U2380" s="9">
        <f t="shared" si="48"/>
        <v>48.830049261083744</v>
      </c>
    </row>
    <row r="2381" spans="19:21" x14ac:dyDescent="0.2">
      <c r="S2381">
        <v>2380</v>
      </c>
      <c r="T2381" t="s">
        <v>2415</v>
      </c>
      <c r="U2381" s="9">
        <f t="shared" si="48"/>
        <v>48.850574712643677</v>
      </c>
    </row>
    <row r="2382" spans="19:21" x14ac:dyDescent="0.2">
      <c r="S2382">
        <v>2381</v>
      </c>
      <c r="T2382" t="s">
        <v>2416</v>
      </c>
      <c r="U2382" s="9">
        <f t="shared" si="48"/>
        <v>48.871100164203611</v>
      </c>
    </row>
    <row r="2383" spans="19:21" x14ac:dyDescent="0.2">
      <c r="S2383">
        <v>2382</v>
      </c>
      <c r="T2383" t="s">
        <v>2417</v>
      </c>
      <c r="U2383" s="9">
        <f t="shared" si="48"/>
        <v>48.891625615763544</v>
      </c>
    </row>
    <row r="2384" spans="19:21" x14ac:dyDescent="0.2">
      <c r="S2384">
        <v>2383</v>
      </c>
      <c r="T2384" t="s">
        <v>2418</v>
      </c>
      <c r="U2384" s="9">
        <f t="shared" si="48"/>
        <v>48.912151067323485</v>
      </c>
    </row>
    <row r="2385" spans="19:21" x14ac:dyDescent="0.2">
      <c r="S2385">
        <v>2384</v>
      </c>
      <c r="T2385" t="s">
        <v>2419</v>
      </c>
      <c r="U2385" s="9">
        <f t="shared" si="48"/>
        <v>48.932676518883419</v>
      </c>
    </row>
    <row r="2386" spans="19:21" x14ac:dyDescent="0.2">
      <c r="S2386">
        <v>2385</v>
      </c>
      <c r="T2386" t="s">
        <v>2420</v>
      </c>
      <c r="U2386" s="9">
        <f t="shared" si="48"/>
        <v>48.953201970443352</v>
      </c>
    </row>
    <row r="2387" spans="19:21" x14ac:dyDescent="0.2">
      <c r="S2387">
        <v>2386</v>
      </c>
      <c r="T2387" t="s">
        <v>2421</v>
      </c>
      <c r="U2387" s="9">
        <f t="shared" si="48"/>
        <v>48.973727422003286</v>
      </c>
    </row>
    <row r="2388" spans="19:21" x14ac:dyDescent="0.2">
      <c r="S2388">
        <v>2387</v>
      </c>
      <c r="T2388" t="s">
        <v>2422</v>
      </c>
      <c r="U2388" s="9">
        <f t="shared" si="48"/>
        <v>48.994252873563219</v>
      </c>
    </row>
    <row r="2389" spans="19:21" x14ac:dyDescent="0.2">
      <c r="S2389">
        <v>2388</v>
      </c>
      <c r="T2389" t="s">
        <v>2423</v>
      </c>
      <c r="U2389" s="9">
        <f t="shared" si="48"/>
        <v>49.014778325123153</v>
      </c>
    </row>
    <row r="2390" spans="19:21" x14ac:dyDescent="0.2">
      <c r="S2390">
        <v>2389</v>
      </c>
      <c r="T2390" t="s">
        <v>2424</v>
      </c>
      <c r="U2390" s="9">
        <f t="shared" si="48"/>
        <v>49.035303776683087</v>
      </c>
    </row>
    <row r="2391" spans="19:21" x14ac:dyDescent="0.2">
      <c r="S2391">
        <v>2390</v>
      </c>
      <c r="T2391" t="s">
        <v>2425</v>
      </c>
      <c r="U2391" s="9">
        <f t="shared" si="48"/>
        <v>49.05582922824302</v>
      </c>
    </row>
    <row r="2392" spans="19:21" x14ac:dyDescent="0.2">
      <c r="S2392">
        <v>2391</v>
      </c>
      <c r="T2392" t="s">
        <v>2426</v>
      </c>
      <c r="U2392" s="9">
        <f t="shared" si="48"/>
        <v>49.076354679802961</v>
      </c>
    </row>
    <row r="2393" spans="19:21" x14ac:dyDescent="0.2">
      <c r="S2393">
        <v>2392</v>
      </c>
      <c r="T2393" t="s">
        <v>2427</v>
      </c>
      <c r="U2393" s="9">
        <f t="shared" si="48"/>
        <v>49.096880131362894</v>
      </c>
    </row>
    <row r="2394" spans="19:21" x14ac:dyDescent="0.2">
      <c r="S2394">
        <v>2393</v>
      </c>
      <c r="T2394" t="s">
        <v>2428</v>
      </c>
      <c r="U2394" s="9">
        <f t="shared" si="48"/>
        <v>49.117405582922821</v>
      </c>
    </row>
    <row r="2395" spans="19:21" x14ac:dyDescent="0.2">
      <c r="S2395">
        <v>2394</v>
      </c>
      <c r="T2395" t="s">
        <v>2429</v>
      </c>
      <c r="U2395" s="9">
        <f t="shared" si="48"/>
        <v>49.137931034482754</v>
      </c>
    </row>
    <row r="2396" spans="19:21" x14ac:dyDescent="0.2">
      <c r="S2396">
        <v>2395</v>
      </c>
      <c r="T2396" t="s">
        <v>2430</v>
      </c>
      <c r="U2396" s="9">
        <f t="shared" si="48"/>
        <v>49.158456486042695</v>
      </c>
    </row>
    <row r="2397" spans="19:21" x14ac:dyDescent="0.2">
      <c r="S2397">
        <v>2396</v>
      </c>
      <c r="T2397" t="s">
        <v>2431</v>
      </c>
      <c r="U2397" s="9">
        <f t="shared" si="48"/>
        <v>49.178981937602629</v>
      </c>
    </row>
    <row r="2398" spans="19:21" x14ac:dyDescent="0.2">
      <c r="S2398">
        <v>2397</v>
      </c>
      <c r="T2398" t="s">
        <v>2432</v>
      </c>
      <c r="U2398" s="9">
        <f t="shared" si="48"/>
        <v>49.199507389162562</v>
      </c>
    </row>
    <row r="2399" spans="19:21" x14ac:dyDescent="0.2">
      <c r="S2399">
        <v>2398</v>
      </c>
      <c r="T2399" t="s">
        <v>2433</v>
      </c>
      <c r="U2399" s="9">
        <f t="shared" si="48"/>
        <v>49.220032840722496</v>
      </c>
    </row>
    <row r="2400" spans="19:21" x14ac:dyDescent="0.2">
      <c r="S2400">
        <v>2399</v>
      </c>
      <c r="T2400" t="s">
        <v>2434</v>
      </c>
      <c r="U2400" s="9">
        <f t="shared" si="48"/>
        <v>49.240558292282429</v>
      </c>
    </row>
    <row r="2401" spans="19:21" x14ac:dyDescent="0.2">
      <c r="S2401">
        <v>2400</v>
      </c>
      <c r="T2401" t="s">
        <v>2435</v>
      </c>
      <c r="U2401" s="9">
        <f t="shared" si="48"/>
        <v>49.261083743842363</v>
      </c>
    </row>
    <row r="2402" spans="19:21" x14ac:dyDescent="0.2">
      <c r="S2402">
        <v>2401</v>
      </c>
      <c r="T2402" t="s">
        <v>2436</v>
      </c>
      <c r="U2402" s="9">
        <f t="shared" si="48"/>
        <v>49.281609195402297</v>
      </c>
    </row>
    <row r="2403" spans="19:21" x14ac:dyDescent="0.2">
      <c r="S2403">
        <v>2402</v>
      </c>
      <c r="T2403" t="s">
        <v>2437</v>
      </c>
      <c r="U2403" s="9">
        <f t="shared" si="48"/>
        <v>49.30213464696223</v>
      </c>
    </row>
    <row r="2404" spans="19:21" x14ac:dyDescent="0.2">
      <c r="S2404">
        <v>2403</v>
      </c>
      <c r="T2404" t="s">
        <v>2438</v>
      </c>
      <c r="U2404" s="9">
        <f t="shared" si="48"/>
        <v>49.322660098522171</v>
      </c>
    </row>
    <row r="2405" spans="19:21" x14ac:dyDescent="0.2">
      <c r="S2405">
        <v>2404</v>
      </c>
      <c r="T2405" t="s">
        <v>2439</v>
      </c>
      <c r="U2405" s="9">
        <f t="shared" si="48"/>
        <v>49.343185550082104</v>
      </c>
    </row>
    <row r="2406" spans="19:21" x14ac:dyDescent="0.2">
      <c r="S2406">
        <v>2405</v>
      </c>
      <c r="T2406" t="s">
        <v>2440</v>
      </c>
      <c r="U2406" s="9">
        <f t="shared" si="48"/>
        <v>49.363711001642038</v>
      </c>
    </row>
    <row r="2407" spans="19:21" x14ac:dyDescent="0.2">
      <c r="S2407">
        <v>2406</v>
      </c>
      <c r="T2407" t="s">
        <v>2441</v>
      </c>
      <c r="U2407" s="9">
        <f t="shared" si="48"/>
        <v>49.384236453201972</v>
      </c>
    </row>
    <row r="2408" spans="19:21" x14ac:dyDescent="0.2">
      <c r="S2408">
        <v>2407</v>
      </c>
      <c r="T2408" t="s">
        <v>2442</v>
      </c>
      <c r="U2408" s="9">
        <f t="shared" si="48"/>
        <v>49.404761904761905</v>
      </c>
    </row>
    <row r="2409" spans="19:21" x14ac:dyDescent="0.2">
      <c r="S2409">
        <v>2408</v>
      </c>
      <c r="T2409" t="s">
        <v>2443</v>
      </c>
      <c r="U2409" s="9">
        <f t="shared" si="48"/>
        <v>49.425287356321839</v>
      </c>
    </row>
    <row r="2410" spans="19:21" x14ac:dyDescent="0.2">
      <c r="S2410">
        <v>2409</v>
      </c>
      <c r="T2410" t="s">
        <v>2444</v>
      </c>
      <c r="U2410" s="9">
        <f t="shared" si="48"/>
        <v>49.445812807881772</v>
      </c>
    </row>
    <row r="2411" spans="19:21" x14ac:dyDescent="0.2">
      <c r="S2411">
        <v>2410</v>
      </c>
      <c r="T2411" t="s">
        <v>2445</v>
      </c>
      <c r="U2411" s="9">
        <f t="shared" si="48"/>
        <v>49.466338259441706</v>
      </c>
    </row>
    <row r="2412" spans="19:21" x14ac:dyDescent="0.2">
      <c r="S2412">
        <v>2411</v>
      </c>
      <c r="T2412" t="s">
        <v>2446</v>
      </c>
      <c r="U2412" s="9">
        <f t="shared" si="48"/>
        <v>49.486863711001646</v>
      </c>
    </row>
    <row r="2413" spans="19:21" x14ac:dyDescent="0.2">
      <c r="S2413">
        <v>2412</v>
      </c>
      <c r="T2413" t="s">
        <v>2447</v>
      </c>
      <c r="U2413" s="9">
        <f t="shared" si="48"/>
        <v>49.50738916256158</v>
      </c>
    </row>
    <row r="2414" spans="19:21" x14ac:dyDescent="0.2">
      <c r="S2414">
        <v>2413</v>
      </c>
      <c r="T2414" t="s">
        <v>2448</v>
      </c>
      <c r="U2414" s="9">
        <f t="shared" si="48"/>
        <v>49.527914614121507</v>
      </c>
    </row>
    <row r="2415" spans="19:21" x14ac:dyDescent="0.2">
      <c r="S2415">
        <v>2414</v>
      </c>
      <c r="T2415" t="s">
        <v>2449</v>
      </c>
      <c r="U2415" s="9">
        <f t="shared" si="48"/>
        <v>49.54844006568144</v>
      </c>
    </row>
    <row r="2416" spans="19:21" x14ac:dyDescent="0.2">
      <c r="S2416">
        <v>2415</v>
      </c>
      <c r="T2416" t="s">
        <v>2450</v>
      </c>
      <c r="U2416" s="9">
        <f t="shared" si="48"/>
        <v>49.568965517241381</v>
      </c>
    </row>
    <row r="2417" spans="19:21" x14ac:dyDescent="0.2">
      <c r="S2417">
        <v>2416</v>
      </c>
      <c r="T2417" t="s">
        <v>2451</v>
      </c>
      <c r="U2417" s="9">
        <f t="shared" si="48"/>
        <v>49.589490968801314</v>
      </c>
    </row>
    <row r="2418" spans="19:21" x14ac:dyDescent="0.2">
      <c r="S2418">
        <v>2417</v>
      </c>
      <c r="T2418" t="s">
        <v>2452</v>
      </c>
      <c r="U2418" s="9">
        <f t="shared" si="48"/>
        <v>49.610016420361248</v>
      </c>
    </row>
    <row r="2419" spans="19:21" x14ac:dyDescent="0.2">
      <c r="S2419">
        <v>2418</v>
      </c>
      <c r="T2419" t="s">
        <v>2453</v>
      </c>
      <c r="U2419" s="9">
        <f t="shared" si="48"/>
        <v>49.630541871921181</v>
      </c>
    </row>
    <row r="2420" spans="19:21" x14ac:dyDescent="0.2">
      <c r="S2420">
        <v>2419</v>
      </c>
      <c r="T2420" t="s">
        <v>2454</v>
      </c>
      <c r="U2420" s="9">
        <f t="shared" si="48"/>
        <v>49.651067323481115</v>
      </c>
    </row>
    <row r="2421" spans="19:21" x14ac:dyDescent="0.2">
      <c r="S2421">
        <v>2420</v>
      </c>
      <c r="T2421" t="s">
        <v>2455</v>
      </c>
      <c r="U2421" s="9">
        <f t="shared" si="48"/>
        <v>49.671592775041049</v>
      </c>
    </row>
    <row r="2422" spans="19:21" x14ac:dyDescent="0.2">
      <c r="S2422">
        <v>2421</v>
      </c>
      <c r="T2422" t="s">
        <v>2456</v>
      </c>
      <c r="U2422" s="9">
        <f t="shared" si="48"/>
        <v>49.692118226600982</v>
      </c>
    </row>
    <row r="2423" spans="19:21" x14ac:dyDescent="0.2">
      <c r="S2423">
        <v>2422</v>
      </c>
      <c r="T2423" t="s">
        <v>2457</v>
      </c>
      <c r="U2423" s="9">
        <f t="shared" si="48"/>
        <v>49.712643678160916</v>
      </c>
    </row>
    <row r="2424" spans="19:21" x14ac:dyDescent="0.2">
      <c r="S2424">
        <v>2423</v>
      </c>
      <c r="T2424" t="s">
        <v>2458</v>
      </c>
      <c r="U2424" s="9">
        <f t="shared" si="48"/>
        <v>49.733169129720856</v>
      </c>
    </row>
    <row r="2425" spans="19:21" x14ac:dyDescent="0.2">
      <c r="S2425">
        <v>2424</v>
      </c>
      <c r="T2425" t="s">
        <v>2459</v>
      </c>
      <c r="U2425" s="9">
        <f t="shared" si="48"/>
        <v>49.75369458128079</v>
      </c>
    </row>
    <row r="2426" spans="19:21" x14ac:dyDescent="0.2">
      <c r="S2426">
        <v>2425</v>
      </c>
      <c r="T2426" t="s">
        <v>2460</v>
      </c>
      <c r="U2426" s="9">
        <f t="shared" si="48"/>
        <v>49.774220032840724</v>
      </c>
    </row>
    <row r="2427" spans="19:21" x14ac:dyDescent="0.2">
      <c r="S2427">
        <v>2426</v>
      </c>
      <c r="T2427" t="s">
        <v>2461</v>
      </c>
      <c r="U2427" s="9">
        <f t="shared" si="48"/>
        <v>49.794745484400657</v>
      </c>
    </row>
    <row r="2428" spans="19:21" x14ac:dyDescent="0.2">
      <c r="S2428">
        <v>2427</v>
      </c>
      <c r="T2428" t="s">
        <v>2462</v>
      </c>
      <c r="U2428" s="9">
        <f t="shared" si="48"/>
        <v>49.815270935960591</v>
      </c>
    </row>
    <row r="2429" spans="19:21" x14ac:dyDescent="0.2">
      <c r="S2429">
        <v>2428</v>
      </c>
      <c r="T2429" t="s">
        <v>2463</v>
      </c>
      <c r="U2429" s="9">
        <f t="shared" si="48"/>
        <v>49.835796387520524</v>
      </c>
    </row>
    <row r="2430" spans="19:21" x14ac:dyDescent="0.2">
      <c r="S2430">
        <v>2429</v>
      </c>
      <c r="T2430" t="s">
        <v>2464</v>
      </c>
      <c r="U2430" s="9">
        <f t="shared" si="48"/>
        <v>49.856321839080458</v>
      </c>
    </row>
    <row r="2431" spans="19:21" x14ac:dyDescent="0.2">
      <c r="S2431">
        <v>2430</v>
      </c>
      <c r="T2431" t="s">
        <v>2465</v>
      </c>
      <c r="U2431" s="9">
        <f t="shared" si="48"/>
        <v>49.876847290640391</v>
      </c>
    </row>
    <row r="2432" spans="19:21" x14ac:dyDescent="0.2">
      <c r="S2432">
        <v>2431</v>
      </c>
      <c r="T2432" t="s">
        <v>2466</v>
      </c>
      <c r="U2432" s="9">
        <f t="shared" si="48"/>
        <v>49.897372742200332</v>
      </c>
    </row>
    <row r="2433" spans="19:21" x14ac:dyDescent="0.2">
      <c r="S2433">
        <v>2432</v>
      </c>
      <c r="T2433" t="s">
        <v>2467</v>
      </c>
      <c r="U2433" s="9">
        <f t="shared" si="48"/>
        <v>49.917898193760266</v>
      </c>
    </row>
    <row r="2434" spans="19:21" x14ac:dyDescent="0.2">
      <c r="S2434">
        <v>2433</v>
      </c>
      <c r="T2434" t="s">
        <v>2468</v>
      </c>
      <c r="U2434" s="9">
        <f t="shared" si="48"/>
        <v>49.938423645320199</v>
      </c>
    </row>
    <row r="2435" spans="19:21" x14ac:dyDescent="0.2">
      <c r="S2435">
        <v>2434</v>
      </c>
      <c r="T2435" t="s">
        <v>2469</v>
      </c>
      <c r="U2435" s="9">
        <f t="shared" ref="U2435:U2498" si="49">(S2435/4872)*100</f>
        <v>49.958949096880126</v>
      </c>
    </row>
    <row r="2436" spans="19:21" x14ac:dyDescent="0.2">
      <c r="S2436">
        <v>2435</v>
      </c>
      <c r="T2436" t="s">
        <v>2470</v>
      </c>
      <c r="U2436" s="9">
        <f t="shared" si="49"/>
        <v>49.979474548440066</v>
      </c>
    </row>
    <row r="2437" spans="19:21" x14ac:dyDescent="0.2">
      <c r="S2437">
        <v>2436</v>
      </c>
      <c r="T2437" t="s">
        <v>2471</v>
      </c>
      <c r="U2437" s="9">
        <f t="shared" si="49"/>
        <v>50</v>
      </c>
    </row>
    <row r="2438" spans="19:21" x14ac:dyDescent="0.2">
      <c r="S2438">
        <v>2437</v>
      </c>
      <c r="T2438" t="s">
        <v>2472</v>
      </c>
      <c r="U2438" s="9">
        <f t="shared" si="49"/>
        <v>50.020525451559941</v>
      </c>
    </row>
    <row r="2439" spans="19:21" x14ac:dyDescent="0.2">
      <c r="S2439">
        <v>2438</v>
      </c>
      <c r="T2439" t="s">
        <v>2473</v>
      </c>
      <c r="U2439" s="9">
        <f t="shared" si="49"/>
        <v>50.041050903119867</v>
      </c>
    </row>
    <row r="2440" spans="19:21" x14ac:dyDescent="0.2">
      <c r="S2440">
        <v>2439</v>
      </c>
      <c r="T2440" t="s">
        <v>2474</v>
      </c>
      <c r="U2440" s="9">
        <f t="shared" si="49"/>
        <v>50.061576354679801</v>
      </c>
    </row>
    <row r="2441" spans="19:21" x14ac:dyDescent="0.2">
      <c r="S2441">
        <v>2440</v>
      </c>
      <c r="T2441" t="s">
        <v>2475</v>
      </c>
      <c r="U2441" s="9">
        <f t="shared" si="49"/>
        <v>50.082101806239741</v>
      </c>
    </row>
    <row r="2442" spans="19:21" x14ac:dyDescent="0.2">
      <c r="S2442">
        <v>2441</v>
      </c>
      <c r="T2442" t="s">
        <v>2476</v>
      </c>
      <c r="U2442" s="9">
        <f t="shared" si="49"/>
        <v>50.102627257799668</v>
      </c>
    </row>
    <row r="2443" spans="19:21" x14ac:dyDescent="0.2">
      <c r="S2443">
        <v>2442</v>
      </c>
      <c r="T2443" t="s">
        <v>2477</v>
      </c>
      <c r="U2443" s="9">
        <f t="shared" si="49"/>
        <v>50.123152709359609</v>
      </c>
    </row>
    <row r="2444" spans="19:21" x14ac:dyDescent="0.2">
      <c r="S2444">
        <v>2443</v>
      </c>
      <c r="T2444" t="s">
        <v>2478</v>
      </c>
      <c r="U2444" s="9">
        <f t="shared" si="49"/>
        <v>50.143678160919535</v>
      </c>
    </row>
    <row r="2445" spans="19:21" x14ac:dyDescent="0.2">
      <c r="S2445">
        <v>2444</v>
      </c>
      <c r="T2445" t="s">
        <v>2479</v>
      </c>
      <c r="U2445" s="9">
        <f t="shared" si="49"/>
        <v>50.164203612479476</v>
      </c>
    </row>
    <row r="2446" spans="19:21" x14ac:dyDescent="0.2">
      <c r="S2446">
        <v>2445</v>
      </c>
      <c r="T2446" t="s">
        <v>2480</v>
      </c>
      <c r="U2446" s="9">
        <f t="shared" si="49"/>
        <v>50.184729064039416</v>
      </c>
    </row>
    <row r="2447" spans="19:21" x14ac:dyDescent="0.2">
      <c r="S2447">
        <v>2446</v>
      </c>
      <c r="T2447" t="s">
        <v>2481</v>
      </c>
      <c r="U2447" s="9">
        <f t="shared" si="49"/>
        <v>50.205254515599343</v>
      </c>
    </row>
    <row r="2448" spans="19:21" x14ac:dyDescent="0.2">
      <c r="S2448">
        <v>2447</v>
      </c>
      <c r="T2448" t="s">
        <v>2482</v>
      </c>
      <c r="U2448" s="9">
        <f t="shared" si="49"/>
        <v>50.225779967159276</v>
      </c>
    </row>
    <row r="2449" spans="19:21" x14ac:dyDescent="0.2">
      <c r="S2449">
        <v>2448</v>
      </c>
      <c r="T2449" t="s">
        <v>2483</v>
      </c>
      <c r="U2449" s="9">
        <f t="shared" si="49"/>
        <v>50.246305418719217</v>
      </c>
    </row>
    <row r="2450" spans="19:21" x14ac:dyDescent="0.2">
      <c r="S2450">
        <v>2449</v>
      </c>
      <c r="T2450" t="s">
        <v>2484</v>
      </c>
      <c r="U2450" s="9">
        <f t="shared" si="49"/>
        <v>50.266830870279144</v>
      </c>
    </row>
    <row r="2451" spans="19:21" x14ac:dyDescent="0.2">
      <c r="S2451">
        <v>2450</v>
      </c>
      <c r="T2451" t="s">
        <v>2485</v>
      </c>
      <c r="U2451" s="9">
        <f t="shared" si="49"/>
        <v>50.287356321839084</v>
      </c>
    </row>
    <row r="2452" spans="19:21" x14ac:dyDescent="0.2">
      <c r="S2452">
        <v>2451</v>
      </c>
      <c r="T2452" t="s">
        <v>2486</v>
      </c>
      <c r="U2452" s="9">
        <f t="shared" si="49"/>
        <v>50.307881773399011</v>
      </c>
    </row>
    <row r="2453" spans="19:21" x14ac:dyDescent="0.2">
      <c r="S2453">
        <v>2452</v>
      </c>
      <c r="T2453" t="s">
        <v>2487</v>
      </c>
      <c r="U2453" s="9">
        <f t="shared" si="49"/>
        <v>50.328407224958951</v>
      </c>
    </row>
    <row r="2454" spans="19:21" x14ac:dyDescent="0.2">
      <c r="S2454">
        <v>2453</v>
      </c>
      <c r="T2454" t="s">
        <v>2488</v>
      </c>
      <c r="U2454" s="9">
        <f t="shared" si="49"/>
        <v>50.348932676518885</v>
      </c>
    </row>
    <row r="2455" spans="19:21" x14ac:dyDescent="0.2">
      <c r="S2455">
        <v>2454</v>
      </c>
      <c r="T2455" t="s">
        <v>2489</v>
      </c>
      <c r="U2455" s="9">
        <f t="shared" si="49"/>
        <v>50.369458128078811</v>
      </c>
    </row>
    <row r="2456" spans="19:21" x14ac:dyDescent="0.2">
      <c r="S2456">
        <v>2455</v>
      </c>
      <c r="T2456" t="s">
        <v>2490</v>
      </c>
      <c r="U2456" s="9">
        <f t="shared" si="49"/>
        <v>50.389983579638752</v>
      </c>
    </row>
    <row r="2457" spans="19:21" x14ac:dyDescent="0.2">
      <c r="S2457">
        <v>2456</v>
      </c>
      <c r="T2457" t="s">
        <v>2491</v>
      </c>
      <c r="U2457" s="9">
        <f t="shared" si="49"/>
        <v>50.410509031198693</v>
      </c>
    </row>
    <row r="2458" spans="19:21" x14ac:dyDescent="0.2">
      <c r="S2458">
        <v>2457</v>
      </c>
      <c r="T2458" t="s">
        <v>2492</v>
      </c>
      <c r="U2458" s="9">
        <f t="shared" si="49"/>
        <v>50.431034482758619</v>
      </c>
    </row>
    <row r="2459" spans="19:21" x14ac:dyDescent="0.2">
      <c r="S2459">
        <v>2458</v>
      </c>
      <c r="T2459" t="s">
        <v>2493</v>
      </c>
      <c r="U2459" s="9">
        <f t="shared" si="49"/>
        <v>50.45155993431856</v>
      </c>
    </row>
    <row r="2460" spans="19:21" x14ac:dyDescent="0.2">
      <c r="S2460">
        <v>2459</v>
      </c>
      <c r="T2460" t="s">
        <v>2494</v>
      </c>
      <c r="U2460" s="9">
        <f t="shared" si="49"/>
        <v>50.472085385878486</v>
      </c>
    </row>
    <row r="2461" spans="19:21" x14ac:dyDescent="0.2">
      <c r="S2461">
        <v>2460</v>
      </c>
      <c r="T2461" t="s">
        <v>2495</v>
      </c>
      <c r="U2461" s="9">
        <f t="shared" si="49"/>
        <v>50.49261083743842</v>
      </c>
    </row>
    <row r="2462" spans="19:21" x14ac:dyDescent="0.2">
      <c r="S2462">
        <v>2461</v>
      </c>
      <c r="T2462" t="s">
        <v>2496</v>
      </c>
      <c r="U2462" s="9">
        <f t="shared" si="49"/>
        <v>50.513136288998361</v>
      </c>
    </row>
    <row r="2463" spans="19:21" x14ac:dyDescent="0.2">
      <c r="S2463">
        <v>2462</v>
      </c>
      <c r="T2463" t="s">
        <v>2497</v>
      </c>
      <c r="U2463" s="9">
        <f t="shared" si="49"/>
        <v>50.533661740558287</v>
      </c>
    </row>
    <row r="2464" spans="19:21" x14ac:dyDescent="0.2">
      <c r="S2464">
        <v>2463</v>
      </c>
      <c r="T2464" t="s">
        <v>2498</v>
      </c>
      <c r="U2464" s="9">
        <f t="shared" si="49"/>
        <v>50.554187192118228</v>
      </c>
    </row>
    <row r="2465" spans="19:21" x14ac:dyDescent="0.2">
      <c r="S2465">
        <v>2464</v>
      </c>
      <c r="T2465" t="s">
        <v>2499</v>
      </c>
      <c r="U2465" s="9">
        <f t="shared" si="49"/>
        <v>50.574712643678168</v>
      </c>
    </row>
    <row r="2466" spans="19:21" x14ac:dyDescent="0.2">
      <c r="S2466">
        <v>2465</v>
      </c>
      <c r="T2466" t="s">
        <v>2500</v>
      </c>
      <c r="U2466" s="9">
        <f t="shared" si="49"/>
        <v>50.595238095238095</v>
      </c>
    </row>
    <row r="2467" spans="19:21" x14ac:dyDescent="0.2">
      <c r="S2467">
        <v>2466</v>
      </c>
      <c r="T2467" t="s">
        <v>2501</v>
      </c>
      <c r="U2467" s="9">
        <f t="shared" si="49"/>
        <v>50.615763546798028</v>
      </c>
    </row>
    <row r="2468" spans="19:21" x14ac:dyDescent="0.2">
      <c r="S2468">
        <v>2467</v>
      </c>
      <c r="T2468" t="s">
        <v>2502</v>
      </c>
      <c r="U2468" s="9">
        <f t="shared" si="49"/>
        <v>50.636288998357962</v>
      </c>
    </row>
    <row r="2469" spans="19:21" x14ac:dyDescent="0.2">
      <c r="S2469">
        <v>2468</v>
      </c>
      <c r="T2469" t="s">
        <v>2503</v>
      </c>
      <c r="U2469" s="9">
        <f t="shared" si="49"/>
        <v>50.656814449917896</v>
      </c>
    </row>
    <row r="2470" spans="19:21" x14ac:dyDescent="0.2">
      <c r="S2470">
        <v>2469</v>
      </c>
      <c r="T2470" t="s">
        <v>2504</v>
      </c>
      <c r="U2470" s="9">
        <f t="shared" si="49"/>
        <v>50.677339901477836</v>
      </c>
    </row>
    <row r="2471" spans="19:21" x14ac:dyDescent="0.2">
      <c r="S2471">
        <v>2470</v>
      </c>
      <c r="T2471" t="s">
        <v>2505</v>
      </c>
      <c r="U2471" s="9">
        <f t="shared" si="49"/>
        <v>50.697865353037763</v>
      </c>
    </row>
    <row r="2472" spans="19:21" x14ac:dyDescent="0.2">
      <c r="S2472">
        <v>2471</v>
      </c>
      <c r="T2472" t="s">
        <v>423</v>
      </c>
      <c r="U2472" s="9">
        <f t="shared" si="49"/>
        <v>50.718390804597703</v>
      </c>
    </row>
    <row r="2473" spans="19:21" x14ac:dyDescent="0.2">
      <c r="S2473">
        <v>2472</v>
      </c>
      <c r="T2473" t="s">
        <v>424</v>
      </c>
      <c r="U2473" s="9">
        <f t="shared" si="49"/>
        <v>50.738916256157637</v>
      </c>
    </row>
    <row r="2474" spans="19:21" x14ac:dyDescent="0.2">
      <c r="S2474">
        <v>2473</v>
      </c>
      <c r="T2474" t="s">
        <v>425</v>
      </c>
      <c r="U2474" s="9">
        <f t="shared" si="49"/>
        <v>50.759441707717571</v>
      </c>
    </row>
    <row r="2475" spans="19:21" x14ac:dyDescent="0.2">
      <c r="S2475">
        <v>2474</v>
      </c>
      <c r="T2475" t="s">
        <v>426</v>
      </c>
      <c r="U2475" s="9">
        <f t="shared" si="49"/>
        <v>50.779967159277504</v>
      </c>
    </row>
    <row r="2476" spans="19:21" x14ac:dyDescent="0.2">
      <c r="S2476">
        <v>2475</v>
      </c>
      <c r="T2476" t="s">
        <v>427</v>
      </c>
      <c r="U2476" s="9">
        <f t="shared" si="49"/>
        <v>50.800492610837431</v>
      </c>
    </row>
    <row r="2477" spans="19:21" x14ac:dyDescent="0.2">
      <c r="S2477">
        <v>2476</v>
      </c>
      <c r="T2477" t="s">
        <v>428</v>
      </c>
      <c r="U2477" s="9">
        <f t="shared" si="49"/>
        <v>50.821018062397371</v>
      </c>
    </row>
    <row r="2478" spans="19:21" x14ac:dyDescent="0.2">
      <c r="S2478">
        <v>2477</v>
      </c>
      <c r="T2478" t="s">
        <v>429</v>
      </c>
      <c r="U2478" s="9">
        <f t="shared" si="49"/>
        <v>50.841543513957312</v>
      </c>
    </row>
    <row r="2479" spans="19:21" x14ac:dyDescent="0.2">
      <c r="S2479">
        <v>2478</v>
      </c>
      <c r="T2479" t="s">
        <v>430</v>
      </c>
      <c r="U2479" s="9">
        <f t="shared" si="49"/>
        <v>50.862068965517238</v>
      </c>
    </row>
    <row r="2480" spans="19:21" x14ac:dyDescent="0.2">
      <c r="S2480">
        <v>2479</v>
      </c>
      <c r="T2480" t="s">
        <v>431</v>
      </c>
      <c r="U2480" s="9">
        <f t="shared" si="49"/>
        <v>50.882594417077179</v>
      </c>
    </row>
    <row r="2481" spans="19:21" x14ac:dyDescent="0.2">
      <c r="S2481">
        <v>2480</v>
      </c>
      <c r="T2481" t="s">
        <v>432</v>
      </c>
      <c r="U2481" s="9">
        <f t="shared" si="49"/>
        <v>50.903119868637113</v>
      </c>
    </row>
    <row r="2482" spans="19:21" x14ac:dyDescent="0.2">
      <c r="S2482">
        <v>2481</v>
      </c>
      <c r="T2482" t="s">
        <v>433</v>
      </c>
      <c r="U2482" s="9">
        <f t="shared" si="49"/>
        <v>50.923645320197039</v>
      </c>
    </row>
    <row r="2483" spans="19:21" x14ac:dyDescent="0.2">
      <c r="S2483">
        <v>2482</v>
      </c>
      <c r="T2483" t="s">
        <v>434</v>
      </c>
      <c r="U2483" s="9">
        <f t="shared" si="49"/>
        <v>50.94417077175698</v>
      </c>
    </row>
    <row r="2484" spans="19:21" x14ac:dyDescent="0.2">
      <c r="S2484">
        <v>2483</v>
      </c>
      <c r="T2484" t="s">
        <v>435</v>
      </c>
      <c r="U2484" s="9">
        <f t="shared" si="49"/>
        <v>50.964696223316906</v>
      </c>
    </row>
    <row r="2485" spans="19:21" x14ac:dyDescent="0.2">
      <c r="S2485">
        <v>2484</v>
      </c>
      <c r="T2485" t="s">
        <v>436</v>
      </c>
      <c r="U2485" s="9">
        <f t="shared" si="49"/>
        <v>50.985221674876847</v>
      </c>
    </row>
    <row r="2486" spans="19:21" x14ac:dyDescent="0.2">
      <c r="S2486">
        <v>2485</v>
      </c>
      <c r="T2486" t="s">
        <v>437</v>
      </c>
      <c r="U2486" s="9">
        <f t="shared" si="49"/>
        <v>51.005747126436788</v>
      </c>
    </row>
    <row r="2487" spans="19:21" x14ac:dyDescent="0.2">
      <c r="S2487">
        <v>2486</v>
      </c>
      <c r="T2487" t="s">
        <v>438</v>
      </c>
      <c r="U2487" s="9">
        <f t="shared" si="49"/>
        <v>51.026272577996714</v>
      </c>
    </row>
    <row r="2488" spans="19:21" x14ac:dyDescent="0.2">
      <c r="S2488">
        <v>2487</v>
      </c>
      <c r="T2488" t="s">
        <v>439</v>
      </c>
      <c r="U2488" s="9">
        <f t="shared" si="49"/>
        <v>51.046798029556648</v>
      </c>
    </row>
    <row r="2489" spans="19:21" x14ac:dyDescent="0.2">
      <c r="S2489">
        <v>2488</v>
      </c>
      <c r="T2489" t="s">
        <v>440</v>
      </c>
      <c r="U2489" s="9">
        <f t="shared" si="49"/>
        <v>51.067323481116588</v>
      </c>
    </row>
    <row r="2490" spans="19:21" x14ac:dyDescent="0.2">
      <c r="S2490">
        <v>2489</v>
      </c>
      <c r="T2490" t="s">
        <v>441</v>
      </c>
      <c r="U2490" s="9">
        <f t="shared" si="49"/>
        <v>51.087848932676515</v>
      </c>
    </row>
    <row r="2491" spans="19:21" x14ac:dyDescent="0.2">
      <c r="S2491">
        <v>2490</v>
      </c>
      <c r="T2491" t="s">
        <v>442</v>
      </c>
      <c r="U2491" s="9">
        <f t="shared" si="49"/>
        <v>51.108374384236456</v>
      </c>
    </row>
    <row r="2492" spans="19:21" x14ac:dyDescent="0.2">
      <c r="S2492">
        <v>2491</v>
      </c>
      <c r="T2492" t="s">
        <v>443</v>
      </c>
      <c r="U2492" s="9">
        <f t="shared" si="49"/>
        <v>51.128899835796382</v>
      </c>
    </row>
    <row r="2493" spans="19:21" x14ac:dyDescent="0.2">
      <c r="S2493">
        <v>2492</v>
      </c>
      <c r="T2493" t="s">
        <v>444</v>
      </c>
      <c r="U2493" s="9">
        <f t="shared" si="49"/>
        <v>51.149425287356323</v>
      </c>
    </row>
    <row r="2494" spans="19:21" x14ac:dyDescent="0.2">
      <c r="S2494">
        <v>2493</v>
      </c>
      <c r="T2494" t="s">
        <v>445</v>
      </c>
      <c r="U2494" s="9">
        <f t="shared" si="49"/>
        <v>51.169950738916256</v>
      </c>
    </row>
    <row r="2495" spans="19:21" x14ac:dyDescent="0.2">
      <c r="S2495">
        <v>2494</v>
      </c>
      <c r="T2495" t="s">
        <v>446</v>
      </c>
      <c r="U2495" s="9">
        <f t="shared" si="49"/>
        <v>51.19047619047619</v>
      </c>
    </row>
    <row r="2496" spans="19:21" x14ac:dyDescent="0.2">
      <c r="S2496">
        <v>2495</v>
      </c>
      <c r="T2496" t="s">
        <v>447</v>
      </c>
      <c r="U2496" s="9">
        <f t="shared" si="49"/>
        <v>51.211001642036123</v>
      </c>
    </row>
    <row r="2497" spans="19:21" x14ac:dyDescent="0.2">
      <c r="S2497">
        <v>2496</v>
      </c>
      <c r="T2497" t="s">
        <v>448</v>
      </c>
      <c r="U2497" s="9">
        <f t="shared" si="49"/>
        <v>51.231527093596064</v>
      </c>
    </row>
    <row r="2498" spans="19:21" x14ac:dyDescent="0.2">
      <c r="S2498">
        <v>2497</v>
      </c>
      <c r="T2498" t="s">
        <v>449</v>
      </c>
      <c r="U2498" s="9">
        <f t="shared" si="49"/>
        <v>51.252052545155991</v>
      </c>
    </row>
    <row r="2499" spans="19:21" x14ac:dyDescent="0.2">
      <c r="S2499">
        <v>2498</v>
      </c>
      <c r="T2499" t="s">
        <v>450</v>
      </c>
      <c r="U2499" s="9">
        <f t="shared" ref="U2499:U2562" si="50">(S2499/4872)*100</f>
        <v>51.272577996715931</v>
      </c>
    </row>
    <row r="2500" spans="19:21" x14ac:dyDescent="0.2">
      <c r="S2500">
        <v>2499</v>
      </c>
      <c r="T2500" t="s">
        <v>451</v>
      </c>
      <c r="U2500" s="9">
        <f t="shared" si="50"/>
        <v>51.293103448275865</v>
      </c>
    </row>
    <row r="2501" spans="19:21" x14ac:dyDescent="0.2">
      <c r="S2501">
        <v>2500</v>
      </c>
      <c r="T2501" t="s">
        <v>452</v>
      </c>
      <c r="U2501" s="9">
        <f t="shared" si="50"/>
        <v>51.313628899835791</v>
      </c>
    </row>
    <row r="2502" spans="19:21" x14ac:dyDescent="0.2">
      <c r="S2502">
        <v>2501</v>
      </c>
      <c r="T2502" t="s">
        <v>453</v>
      </c>
      <c r="U2502" s="9">
        <f t="shared" si="50"/>
        <v>51.334154351395732</v>
      </c>
    </row>
    <row r="2503" spans="19:21" x14ac:dyDescent="0.2">
      <c r="S2503">
        <v>2502</v>
      </c>
      <c r="T2503" t="s">
        <v>454</v>
      </c>
      <c r="U2503" s="9">
        <f t="shared" si="50"/>
        <v>51.354679802955658</v>
      </c>
    </row>
    <row r="2504" spans="19:21" x14ac:dyDescent="0.2">
      <c r="S2504">
        <v>2503</v>
      </c>
      <c r="T2504" t="s">
        <v>455</v>
      </c>
      <c r="U2504" s="9">
        <f t="shared" si="50"/>
        <v>51.375205254515599</v>
      </c>
    </row>
    <row r="2505" spans="19:21" x14ac:dyDescent="0.2">
      <c r="S2505">
        <v>2504</v>
      </c>
      <c r="T2505" t="s">
        <v>456</v>
      </c>
      <c r="U2505" s="9">
        <f t="shared" si="50"/>
        <v>51.39573070607554</v>
      </c>
    </row>
    <row r="2506" spans="19:21" x14ac:dyDescent="0.2">
      <c r="S2506">
        <v>2505</v>
      </c>
      <c r="T2506" t="s">
        <v>457</v>
      </c>
      <c r="U2506" s="9">
        <f t="shared" si="50"/>
        <v>51.416256157635466</v>
      </c>
    </row>
    <row r="2507" spans="19:21" x14ac:dyDescent="0.2">
      <c r="S2507">
        <v>2506</v>
      </c>
      <c r="T2507" t="s">
        <v>458</v>
      </c>
      <c r="U2507" s="9">
        <f t="shared" si="50"/>
        <v>51.436781609195407</v>
      </c>
    </row>
    <row r="2508" spans="19:21" x14ac:dyDescent="0.2">
      <c r="S2508">
        <v>2507</v>
      </c>
      <c r="T2508" t="s">
        <v>459</v>
      </c>
      <c r="U2508" s="9">
        <f t="shared" si="50"/>
        <v>51.45730706075534</v>
      </c>
    </row>
    <row r="2509" spans="19:21" x14ac:dyDescent="0.2">
      <c r="S2509">
        <v>2508</v>
      </c>
      <c r="T2509" t="s">
        <v>460</v>
      </c>
      <c r="U2509" s="9">
        <f t="shared" si="50"/>
        <v>51.477832512315267</v>
      </c>
    </row>
    <row r="2510" spans="19:21" x14ac:dyDescent="0.2">
      <c r="S2510">
        <v>2509</v>
      </c>
      <c r="T2510" t="s">
        <v>461</v>
      </c>
      <c r="U2510" s="9">
        <f t="shared" si="50"/>
        <v>51.498357963875208</v>
      </c>
    </row>
    <row r="2511" spans="19:21" x14ac:dyDescent="0.2">
      <c r="S2511">
        <v>2510</v>
      </c>
      <c r="T2511" t="s">
        <v>462</v>
      </c>
      <c r="U2511" s="9">
        <f t="shared" si="50"/>
        <v>51.518883415435134</v>
      </c>
    </row>
    <row r="2512" spans="19:21" x14ac:dyDescent="0.2">
      <c r="S2512">
        <v>2511</v>
      </c>
      <c r="T2512" t="s">
        <v>463</v>
      </c>
      <c r="U2512" s="9">
        <f t="shared" si="50"/>
        <v>51.539408866995075</v>
      </c>
    </row>
    <row r="2513" spans="19:21" x14ac:dyDescent="0.2">
      <c r="S2513">
        <v>2512</v>
      </c>
      <c r="T2513" t="s">
        <v>464</v>
      </c>
      <c r="U2513" s="9">
        <f t="shared" si="50"/>
        <v>51.559934318555008</v>
      </c>
    </row>
    <row r="2514" spans="19:21" x14ac:dyDescent="0.2">
      <c r="S2514">
        <v>2513</v>
      </c>
      <c r="T2514" t="s">
        <v>465</v>
      </c>
      <c r="U2514" s="9">
        <f t="shared" si="50"/>
        <v>51.580459770114942</v>
      </c>
    </row>
    <row r="2515" spans="19:21" x14ac:dyDescent="0.2">
      <c r="S2515">
        <v>2514</v>
      </c>
      <c r="T2515" t="s">
        <v>466</v>
      </c>
      <c r="U2515" s="9">
        <f t="shared" si="50"/>
        <v>51.600985221674875</v>
      </c>
    </row>
    <row r="2516" spans="19:21" x14ac:dyDescent="0.2">
      <c r="S2516">
        <v>2515</v>
      </c>
      <c r="T2516" t="s">
        <v>5238</v>
      </c>
      <c r="U2516" s="9">
        <f t="shared" si="50"/>
        <v>51.621510673234816</v>
      </c>
    </row>
    <row r="2517" spans="19:21" x14ac:dyDescent="0.2">
      <c r="S2517">
        <v>2516</v>
      </c>
      <c r="T2517" t="s">
        <v>5239</v>
      </c>
      <c r="U2517" s="9">
        <f t="shared" si="50"/>
        <v>51.642036124794743</v>
      </c>
    </row>
    <row r="2518" spans="19:21" x14ac:dyDescent="0.2">
      <c r="S2518">
        <v>2517</v>
      </c>
      <c r="T2518" t="s">
        <v>396</v>
      </c>
      <c r="U2518" s="9">
        <f t="shared" si="50"/>
        <v>51.662561576354683</v>
      </c>
    </row>
    <row r="2519" spans="19:21" x14ac:dyDescent="0.2">
      <c r="S2519">
        <v>2518</v>
      </c>
      <c r="T2519" t="s">
        <v>397</v>
      </c>
      <c r="U2519" s="9">
        <f t="shared" si="50"/>
        <v>51.68308702791461</v>
      </c>
    </row>
    <row r="2520" spans="19:21" x14ac:dyDescent="0.2">
      <c r="S2520">
        <v>2519</v>
      </c>
      <c r="T2520" t="s">
        <v>398</v>
      </c>
      <c r="U2520" s="9">
        <f t="shared" si="50"/>
        <v>51.70361247947455</v>
      </c>
    </row>
    <row r="2521" spans="19:21" x14ac:dyDescent="0.2">
      <c r="S2521">
        <v>2520</v>
      </c>
      <c r="T2521" t="s">
        <v>399</v>
      </c>
      <c r="U2521" s="9">
        <f t="shared" si="50"/>
        <v>51.724137931034484</v>
      </c>
    </row>
    <row r="2522" spans="19:21" x14ac:dyDescent="0.2">
      <c r="S2522">
        <v>2521</v>
      </c>
      <c r="T2522" t="s">
        <v>400</v>
      </c>
      <c r="U2522" s="9">
        <f t="shared" si="50"/>
        <v>51.74466338259441</v>
      </c>
    </row>
    <row r="2523" spans="19:21" x14ac:dyDescent="0.2">
      <c r="S2523">
        <v>2522</v>
      </c>
      <c r="T2523" t="s">
        <v>401</v>
      </c>
      <c r="U2523" s="9">
        <f t="shared" si="50"/>
        <v>51.765188834154351</v>
      </c>
    </row>
    <row r="2524" spans="19:21" x14ac:dyDescent="0.2">
      <c r="S2524">
        <v>2523</v>
      </c>
      <c r="T2524" t="s">
        <v>402</v>
      </c>
      <c r="U2524" s="9">
        <f t="shared" si="50"/>
        <v>51.785714285714292</v>
      </c>
    </row>
    <row r="2525" spans="19:21" x14ac:dyDescent="0.2">
      <c r="S2525">
        <v>2524</v>
      </c>
      <c r="T2525" t="s">
        <v>403</v>
      </c>
      <c r="U2525" s="9">
        <f t="shared" si="50"/>
        <v>51.806239737274218</v>
      </c>
    </row>
    <row r="2526" spans="19:21" x14ac:dyDescent="0.2">
      <c r="S2526">
        <v>2525</v>
      </c>
      <c r="T2526" t="s">
        <v>404</v>
      </c>
      <c r="U2526" s="9">
        <f t="shared" si="50"/>
        <v>51.826765188834159</v>
      </c>
    </row>
    <row r="2527" spans="19:21" x14ac:dyDescent="0.2">
      <c r="S2527">
        <v>2526</v>
      </c>
      <c r="T2527" t="s">
        <v>405</v>
      </c>
      <c r="U2527" s="9">
        <f t="shared" si="50"/>
        <v>51.847290640394085</v>
      </c>
    </row>
    <row r="2528" spans="19:21" x14ac:dyDescent="0.2">
      <c r="S2528">
        <v>2527</v>
      </c>
      <c r="T2528" t="s">
        <v>406</v>
      </c>
      <c r="U2528" s="9">
        <f t="shared" si="50"/>
        <v>51.867816091954019</v>
      </c>
    </row>
    <row r="2529" spans="19:21" x14ac:dyDescent="0.2">
      <c r="S2529">
        <v>2528</v>
      </c>
      <c r="T2529" t="s">
        <v>407</v>
      </c>
      <c r="U2529" s="9">
        <f t="shared" si="50"/>
        <v>51.88834154351396</v>
      </c>
    </row>
    <row r="2530" spans="19:21" x14ac:dyDescent="0.2">
      <c r="S2530">
        <v>2529</v>
      </c>
      <c r="T2530" t="s">
        <v>408</v>
      </c>
      <c r="U2530" s="9">
        <f t="shared" si="50"/>
        <v>51.908866995073886</v>
      </c>
    </row>
    <row r="2531" spans="19:21" x14ac:dyDescent="0.2">
      <c r="S2531">
        <v>2530</v>
      </c>
      <c r="T2531" t="s">
        <v>409</v>
      </c>
      <c r="U2531" s="9">
        <f t="shared" si="50"/>
        <v>51.929392446633827</v>
      </c>
    </row>
    <row r="2532" spans="19:21" x14ac:dyDescent="0.2">
      <c r="S2532">
        <v>2531</v>
      </c>
      <c r="T2532" t="s">
        <v>410</v>
      </c>
      <c r="U2532" s="9">
        <f t="shared" si="50"/>
        <v>51.949917898193767</v>
      </c>
    </row>
    <row r="2533" spans="19:21" x14ac:dyDescent="0.2">
      <c r="S2533">
        <v>2532</v>
      </c>
      <c r="T2533" t="s">
        <v>411</v>
      </c>
      <c r="U2533" s="9">
        <f t="shared" si="50"/>
        <v>51.970443349753694</v>
      </c>
    </row>
    <row r="2534" spans="19:21" x14ac:dyDescent="0.2">
      <c r="S2534">
        <v>2533</v>
      </c>
      <c r="T2534" t="s">
        <v>412</v>
      </c>
      <c r="U2534" s="9">
        <f t="shared" si="50"/>
        <v>51.990968801313628</v>
      </c>
    </row>
    <row r="2535" spans="19:21" x14ac:dyDescent="0.2">
      <c r="S2535">
        <v>2534</v>
      </c>
      <c r="T2535" t="s">
        <v>413</v>
      </c>
      <c r="U2535" s="9">
        <f t="shared" si="50"/>
        <v>52.011494252873561</v>
      </c>
    </row>
    <row r="2536" spans="19:21" x14ac:dyDescent="0.2">
      <c r="S2536">
        <v>2535</v>
      </c>
      <c r="T2536" t="s">
        <v>414</v>
      </c>
      <c r="U2536" s="9">
        <f t="shared" si="50"/>
        <v>52.032019704433495</v>
      </c>
    </row>
    <row r="2537" spans="19:21" x14ac:dyDescent="0.2">
      <c r="S2537">
        <v>2536</v>
      </c>
      <c r="T2537" t="s">
        <v>415</v>
      </c>
      <c r="U2537" s="9">
        <f t="shared" si="50"/>
        <v>52.052545155993435</v>
      </c>
    </row>
    <row r="2538" spans="19:21" x14ac:dyDescent="0.2">
      <c r="S2538">
        <v>2537</v>
      </c>
      <c r="T2538" t="s">
        <v>416</v>
      </c>
      <c r="U2538" s="9">
        <f t="shared" si="50"/>
        <v>52.073070607553362</v>
      </c>
    </row>
    <row r="2539" spans="19:21" x14ac:dyDescent="0.2">
      <c r="S2539">
        <v>2538</v>
      </c>
      <c r="T2539" t="s">
        <v>417</v>
      </c>
      <c r="U2539" s="9">
        <f t="shared" si="50"/>
        <v>52.093596059113302</v>
      </c>
    </row>
    <row r="2540" spans="19:21" x14ac:dyDescent="0.2">
      <c r="S2540">
        <v>2539</v>
      </c>
      <c r="T2540" t="s">
        <v>418</v>
      </c>
      <c r="U2540" s="9">
        <f t="shared" si="50"/>
        <v>52.114121510673236</v>
      </c>
    </row>
    <row r="2541" spans="19:21" x14ac:dyDescent="0.2">
      <c r="S2541">
        <v>2540</v>
      </c>
      <c r="T2541" t="s">
        <v>419</v>
      </c>
      <c r="U2541" s="9">
        <f t="shared" si="50"/>
        <v>52.13464696223317</v>
      </c>
    </row>
    <row r="2542" spans="19:21" x14ac:dyDescent="0.2">
      <c r="S2542">
        <v>2541</v>
      </c>
      <c r="T2542" t="s">
        <v>420</v>
      </c>
      <c r="U2542" s="9">
        <f t="shared" si="50"/>
        <v>52.155172413793103</v>
      </c>
    </row>
    <row r="2543" spans="19:21" x14ac:dyDescent="0.2">
      <c r="S2543">
        <v>2542</v>
      </c>
      <c r="T2543" t="s">
        <v>421</v>
      </c>
      <c r="U2543" s="9">
        <f t="shared" si="50"/>
        <v>52.17569786535303</v>
      </c>
    </row>
    <row r="2544" spans="19:21" x14ac:dyDescent="0.2">
      <c r="S2544">
        <v>2543</v>
      </c>
      <c r="T2544" t="s">
        <v>422</v>
      </c>
      <c r="U2544" s="9">
        <f t="shared" si="50"/>
        <v>52.19622331691297</v>
      </c>
    </row>
    <row r="2545" spans="19:21" x14ac:dyDescent="0.2">
      <c r="S2545">
        <v>2544</v>
      </c>
      <c r="T2545" t="s">
        <v>311</v>
      </c>
      <c r="U2545" s="9">
        <f t="shared" si="50"/>
        <v>52.216748768472911</v>
      </c>
    </row>
    <row r="2546" spans="19:21" x14ac:dyDescent="0.2">
      <c r="S2546">
        <v>2545</v>
      </c>
      <c r="T2546" t="s">
        <v>312</v>
      </c>
      <c r="U2546" s="9">
        <f t="shared" si="50"/>
        <v>52.237274220032837</v>
      </c>
    </row>
    <row r="2547" spans="19:21" x14ac:dyDescent="0.2">
      <c r="S2547">
        <v>2546</v>
      </c>
      <c r="T2547" t="s">
        <v>313</v>
      </c>
      <c r="U2547" s="9">
        <f t="shared" si="50"/>
        <v>52.257799671592778</v>
      </c>
    </row>
    <row r="2548" spans="19:21" x14ac:dyDescent="0.2">
      <c r="S2548">
        <v>2547</v>
      </c>
      <c r="T2548" t="s">
        <v>314</v>
      </c>
      <c r="U2548" s="9">
        <f t="shared" si="50"/>
        <v>52.278325123152712</v>
      </c>
    </row>
    <row r="2549" spans="19:21" x14ac:dyDescent="0.2">
      <c r="S2549">
        <v>2548</v>
      </c>
      <c r="T2549" t="s">
        <v>315</v>
      </c>
      <c r="U2549" s="9">
        <f t="shared" si="50"/>
        <v>52.298850574712638</v>
      </c>
    </row>
    <row r="2550" spans="19:21" x14ac:dyDescent="0.2">
      <c r="S2550">
        <v>2549</v>
      </c>
      <c r="T2550" t="s">
        <v>316</v>
      </c>
      <c r="U2550" s="9">
        <f t="shared" si="50"/>
        <v>52.319376026272579</v>
      </c>
    </row>
    <row r="2551" spans="19:21" x14ac:dyDescent="0.2">
      <c r="S2551">
        <v>2550</v>
      </c>
      <c r="T2551" t="s">
        <v>317</v>
      </c>
      <c r="U2551" s="9">
        <f t="shared" si="50"/>
        <v>52.33990147783252</v>
      </c>
    </row>
    <row r="2552" spans="19:21" x14ac:dyDescent="0.2">
      <c r="S2552">
        <v>2551</v>
      </c>
      <c r="T2552" t="s">
        <v>318</v>
      </c>
      <c r="U2552" s="9">
        <f t="shared" si="50"/>
        <v>52.360426929392446</v>
      </c>
    </row>
    <row r="2553" spans="19:21" x14ac:dyDescent="0.2">
      <c r="S2553">
        <v>2552</v>
      </c>
      <c r="T2553" t="s">
        <v>319</v>
      </c>
      <c r="U2553" s="9">
        <f t="shared" si="50"/>
        <v>52.380952380952387</v>
      </c>
    </row>
    <row r="2554" spans="19:21" x14ac:dyDescent="0.2">
      <c r="S2554">
        <v>2553</v>
      </c>
      <c r="T2554" t="s">
        <v>320</v>
      </c>
      <c r="U2554" s="9">
        <f t="shared" si="50"/>
        <v>52.401477832512313</v>
      </c>
    </row>
    <row r="2555" spans="19:21" x14ac:dyDescent="0.2">
      <c r="S2555">
        <v>2554</v>
      </c>
      <c r="T2555" t="s">
        <v>321</v>
      </c>
      <c r="U2555" s="9">
        <f t="shared" si="50"/>
        <v>52.422003284072247</v>
      </c>
    </row>
    <row r="2556" spans="19:21" x14ac:dyDescent="0.2">
      <c r="S2556">
        <v>2555</v>
      </c>
      <c r="T2556" t="s">
        <v>322</v>
      </c>
      <c r="U2556" s="9">
        <f t="shared" si="50"/>
        <v>52.442528735632187</v>
      </c>
    </row>
    <row r="2557" spans="19:21" x14ac:dyDescent="0.2">
      <c r="S2557">
        <v>2556</v>
      </c>
      <c r="T2557" t="s">
        <v>323</v>
      </c>
      <c r="U2557" s="9">
        <f t="shared" si="50"/>
        <v>52.463054187192114</v>
      </c>
    </row>
    <row r="2558" spans="19:21" x14ac:dyDescent="0.2">
      <c r="S2558">
        <v>2557</v>
      </c>
      <c r="T2558" t="s">
        <v>324</v>
      </c>
      <c r="U2558" s="9">
        <f t="shared" si="50"/>
        <v>52.483579638752055</v>
      </c>
    </row>
    <row r="2559" spans="19:21" x14ac:dyDescent="0.2">
      <c r="S2559">
        <v>2558</v>
      </c>
      <c r="T2559" t="s">
        <v>325</v>
      </c>
      <c r="U2559" s="9">
        <f t="shared" si="50"/>
        <v>52.504105090311995</v>
      </c>
    </row>
    <row r="2560" spans="19:21" x14ac:dyDescent="0.2">
      <c r="S2560">
        <v>2559</v>
      </c>
      <c r="T2560" t="s">
        <v>326</v>
      </c>
      <c r="U2560" s="9">
        <f t="shared" si="50"/>
        <v>52.524630541871922</v>
      </c>
    </row>
    <row r="2561" spans="19:21" x14ac:dyDescent="0.2">
      <c r="S2561">
        <v>2560</v>
      </c>
      <c r="T2561" t="s">
        <v>327</v>
      </c>
      <c r="U2561" s="9">
        <f t="shared" si="50"/>
        <v>52.545155993431855</v>
      </c>
    </row>
    <row r="2562" spans="19:21" x14ac:dyDescent="0.2">
      <c r="S2562">
        <v>2561</v>
      </c>
      <c r="T2562" t="s">
        <v>328</v>
      </c>
      <c r="U2562" s="9">
        <f t="shared" si="50"/>
        <v>52.565681444991782</v>
      </c>
    </row>
    <row r="2563" spans="19:21" x14ac:dyDescent="0.2">
      <c r="S2563">
        <v>2562</v>
      </c>
      <c r="T2563" t="s">
        <v>329</v>
      </c>
      <c r="U2563" s="9">
        <f t="shared" ref="U2563:U2626" si="51">(S2563/4872)*100</f>
        <v>52.586206896551722</v>
      </c>
    </row>
    <row r="2564" spans="19:21" x14ac:dyDescent="0.2">
      <c r="S2564">
        <v>2563</v>
      </c>
      <c r="T2564" t="s">
        <v>330</v>
      </c>
      <c r="U2564" s="9">
        <f t="shared" si="51"/>
        <v>52.606732348111663</v>
      </c>
    </row>
    <row r="2565" spans="19:21" x14ac:dyDescent="0.2">
      <c r="S2565">
        <v>2564</v>
      </c>
      <c r="T2565" t="s">
        <v>331</v>
      </c>
      <c r="U2565" s="9">
        <f t="shared" si="51"/>
        <v>52.62725779967159</v>
      </c>
    </row>
    <row r="2566" spans="19:21" x14ac:dyDescent="0.2">
      <c r="S2566">
        <v>2565</v>
      </c>
      <c r="T2566" t="s">
        <v>332</v>
      </c>
      <c r="U2566" s="9">
        <f t="shared" si="51"/>
        <v>52.64778325123153</v>
      </c>
    </row>
    <row r="2567" spans="19:21" x14ac:dyDescent="0.2">
      <c r="S2567">
        <v>2566</v>
      </c>
      <c r="T2567" t="s">
        <v>333</v>
      </c>
      <c r="U2567" s="9">
        <f t="shared" si="51"/>
        <v>52.668308702791464</v>
      </c>
    </row>
    <row r="2568" spans="19:21" x14ac:dyDescent="0.2">
      <c r="S2568">
        <v>2567</v>
      </c>
      <c r="T2568" t="s">
        <v>334</v>
      </c>
      <c r="U2568" s="9">
        <f t="shared" si="51"/>
        <v>52.688834154351397</v>
      </c>
    </row>
    <row r="2569" spans="19:21" x14ac:dyDescent="0.2">
      <c r="S2569">
        <v>2568</v>
      </c>
      <c r="T2569" t="s">
        <v>335</v>
      </c>
      <c r="U2569" s="9">
        <f t="shared" si="51"/>
        <v>52.709359605911331</v>
      </c>
    </row>
    <row r="2570" spans="19:21" x14ac:dyDescent="0.2">
      <c r="S2570">
        <v>2569</v>
      </c>
      <c r="T2570" t="s">
        <v>467</v>
      </c>
      <c r="U2570" s="9">
        <f t="shared" si="51"/>
        <v>52.729885057471257</v>
      </c>
    </row>
    <row r="2571" spans="19:21" x14ac:dyDescent="0.2">
      <c r="S2571">
        <v>2570</v>
      </c>
      <c r="T2571" t="s">
        <v>468</v>
      </c>
      <c r="U2571" s="9">
        <f t="shared" si="51"/>
        <v>52.750410509031198</v>
      </c>
    </row>
    <row r="2572" spans="19:21" x14ac:dyDescent="0.2">
      <c r="S2572">
        <v>2571</v>
      </c>
      <c r="T2572" t="s">
        <v>469</v>
      </c>
      <c r="U2572" s="9">
        <f t="shared" si="51"/>
        <v>52.770935960591139</v>
      </c>
    </row>
    <row r="2573" spans="19:21" x14ac:dyDescent="0.2">
      <c r="S2573">
        <v>2572</v>
      </c>
      <c r="T2573" t="s">
        <v>3242</v>
      </c>
      <c r="U2573" s="9">
        <f t="shared" si="51"/>
        <v>52.791461412151065</v>
      </c>
    </row>
    <row r="2574" spans="19:21" x14ac:dyDescent="0.2">
      <c r="S2574">
        <v>2573</v>
      </c>
      <c r="T2574" t="s">
        <v>3243</v>
      </c>
      <c r="U2574" s="9">
        <f t="shared" si="51"/>
        <v>52.811986863710999</v>
      </c>
    </row>
    <row r="2575" spans="19:21" x14ac:dyDescent="0.2">
      <c r="S2575">
        <v>2574</v>
      </c>
      <c r="T2575" t="s">
        <v>3244</v>
      </c>
      <c r="U2575" s="9">
        <f t="shared" si="51"/>
        <v>52.832512315270939</v>
      </c>
    </row>
    <row r="2576" spans="19:21" x14ac:dyDescent="0.2">
      <c r="S2576">
        <v>2575</v>
      </c>
      <c r="T2576" t="s">
        <v>3245</v>
      </c>
      <c r="U2576" s="9">
        <f t="shared" si="51"/>
        <v>52.853037766830866</v>
      </c>
    </row>
    <row r="2577" spans="19:21" x14ac:dyDescent="0.2">
      <c r="S2577">
        <v>2576</v>
      </c>
      <c r="T2577" t="s">
        <v>3246</v>
      </c>
      <c r="U2577" s="9">
        <f t="shared" si="51"/>
        <v>52.873563218390807</v>
      </c>
    </row>
    <row r="2578" spans="19:21" x14ac:dyDescent="0.2">
      <c r="S2578">
        <v>2577</v>
      </c>
      <c r="T2578" t="s">
        <v>3247</v>
      </c>
      <c r="U2578" s="9">
        <f t="shared" si="51"/>
        <v>52.894088669950733</v>
      </c>
    </row>
    <row r="2579" spans="19:21" x14ac:dyDescent="0.2">
      <c r="S2579">
        <v>2578</v>
      </c>
      <c r="T2579" t="s">
        <v>3248</v>
      </c>
      <c r="U2579" s="9">
        <f t="shared" si="51"/>
        <v>52.914614121510674</v>
      </c>
    </row>
    <row r="2580" spans="19:21" x14ac:dyDescent="0.2">
      <c r="S2580">
        <v>2579</v>
      </c>
      <c r="T2580" t="s">
        <v>3249</v>
      </c>
      <c r="U2580" s="9">
        <f t="shared" si="51"/>
        <v>52.935139573070614</v>
      </c>
    </row>
    <row r="2581" spans="19:21" x14ac:dyDescent="0.2">
      <c r="S2581">
        <v>2580</v>
      </c>
      <c r="T2581" t="s">
        <v>3250</v>
      </c>
      <c r="U2581" s="9">
        <f t="shared" si="51"/>
        <v>52.955665024630541</v>
      </c>
    </row>
    <row r="2582" spans="19:21" x14ac:dyDescent="0.2">
      <c r="S2582">
        <v>2581</v>
      </c>
      <c r="T2582" t="s">
        <v>3251</v>
      </c>
      <c r="U2582" s="9">
        <f t="shared" si="51"/>
        <v>52.976190476190474</v>
      </c>
    </row>
    <row r="2583" spans="19:21" x14ac:dyDescent="0.2">
      <c r="S2583">
        <v>2582</v>
      </c>
      <c r="T2583" t="s">
        <v>3252</v>
      </c>
      <c r="U2583" s="9">
        <f t="shared" si="51"/>
        <v>52.996715927750415</v>
      </c>
    </row>
    <row r="2584" spans="19:21" x14ac:dyDescent="0.2">
      <c r="S2584">
        <v>2583</v>
      </c>
      <c r="T2584" t="s">
        <v>3253</v>
      </c>
      <c r="U2584" s="9">
        <f t="shared" si="51"/>
        <v>53.017241379310342</v>
      </c>
    </row>
    <row r="2585" spans="19:21" x14ac:dyDescent="0.2">
      <c r="S2585">
        <v>2584</v>
      </c>
      <c r="T2585" t="s">
        <v>3254</v>
      </c>
      <c r="U2585" s="9">
        <f t="shared" si="51"/>
        <v>53.037766830870282</v>
      </c>
    </row>
    <row r="2586" spans="19:21" x14ac:dyDescent="0.2">
      <c r="S2586">
        <v>2585</v>
      </c>
      <c r="T2586" t="s">
        <v>3255</v>
      </c>
      <c r="U2586" s="9">
        <f t="shared" si="51"/>
        <v>53.058292282430209</v>
      </c>
    </row>
    <row r="2587" spans="19:21" x14ac:dyDescent="0.2">
      <c r="S2587">
        <v>2586</v>
      </c>
      <c r="T2587" t="s">
        <v>3256</v>
      </c>
      <c r="U2587" s="9">
        <f t="shared" si="51"/>
        <v>53.078817733990149</v>
      </c>
    </row>
    <row r="2588" spans="19:21" x14ac:dyDescent="0.2">
      <c r="S2588">
        <v>2587</v>
      </c>
      <c r="T2588" t="s">
        <v>3257</v>
      </c>
      <c r="U2588" s="9">
        <f t="shared" si="51"/>
        <v>53.099343185550083</v>
      </c>
    </row>
    <row r="2589" spans="19:21" x14ac:dyDescent="0.2">
      <c r="S2589">
        <v>2588</v>
      </c>
      <c r="T2589" t="s">
        <v>3258</v>
      </c>
      <c r="U2589" s="9">
        <f t="shared" si="51"/>
        <v>53.11986863711001</v>
      </c>
    </row>
    <row r="2590" spans="19:21" x14ac:dyDescent="0.2">
      <c r="S2590">
        <v>2589</v>
      </c>
      <c r="T2590" t="s">
        <v>3259</v>
      </c>
      <c r="U2590" s="9">
        <f t="shared" si="51"/>
        <v>53.14039408866995</v>
      </c>
    </row>
    <row r="2591" spans="19:21" x14ac:dyDescent="0.2">
      <c r="S2591">
        <v>2590</v>
      </c>
      <c r="T2591" t="s">
        <v>3260</v>
      </c>
      <c r="U2591" s="9">
        <f t="shared" si="51"/>
        <v>53.160919540229891</v>
      </c>
    </row>
    <row r="2592" spans="19:21" x14ac:dyDescent="0.2">
      <c r="S2592">
        <v>2591</v>
      </c>
      <c r="T2592" t="s">
        <v>3261</v>
      </c>
      <c r="U2592" s="9">
        <f t="shared" si="51"/>
        <v>53.181444991789817</v>
      </c>
    </row>
    <row r="2593" spans="19:21" x14ac:dyDescent="0.2">
      <c r="S2593">
        <v>2592</v>
      </c>
      <c r="T2593" t="s">
        <v>3262</v>
      </c>
      <c r="U2593" s="9">
        <f t="shared" si="51"/>
        <v>53.201970443349758</v>
      </c>
    </row>
    <row r="2594" spans="19:21" x14ac:dyDescent="0.2">
      <c r="S2594">
        <v>2593</v>
      </c>
      <c r="T2594" t="s">
        <v>3263</v>
      </c>
      <c r="U2594" s="9">
        <f t="shared" si="51"/>
        <v>53.222495894909684</v>
      </c>
    </row>
    <row r="2595" spans="19:21" x14ac:dyDescent="0.2">
      <c r="S2595">
        <v>2594</v>
      </c>
      <c r="T2595" t="s">
        <v>3264</v>
      </c>
      <c r="U2595" s="9">
        <f t="shared" si="51"/>
        <v>53.243021346469618</v>
      </c>
    </row>
    <row r="2596" spans="19:21" x14ac:dyDescent="0.2">
      <c r="S2596">
        <v>2595</v>
      </c>
      <c r="T2596" t="s">
        <v>3265</v>
      </c>
      <c r="U2596" s="9">
        <f t="shared" si="51"/>
        <v>53.263546798029559</v>
      </c>
    </row>
    <row r="2597" spans="19:21" x14ac:dyDescent="0.2">
      <c r="S2597">
        <v>2596</v>
      </c>
      <c r="T2597" t="s">
        <v>3266</v>
      </c>
      <c r="U2597" s="9">
        <f t="shared" si="51"/>
        <v>53.284072249589485</v>
      </c>
    </row>
    <row r="2598" spans="19:21" x14ac:dyDescent="0.2">
      <c r="S2598">
        <v>2597</v>
      </c>
      <c r="T2598" t="s">
        <v>3267</v>
      </c>
      <c r="U2598" s="9">
        <f t="shared" si="51"/>
        <v>53.304597701149426</v>
      </c>
    </row>
    <row r="2599" spans="19:21" x14ac:dyDescent="0.2">
      <c r="S2599">
        <v>2598</v>
      </c>
      <c r="T2599" t="s">
        <v>3268</v>
      </c>
      <c r="U2599" s="9">
        <f t="shared" si="51"/>
        <v>53.325123152709367</v>
      </c>
    </row>
    <row r="2600" spans="19:21" x14ac:dyDescent="0.2">
      <c r="S2600">
        <v>2599</v>
      </c>
      <c r="T2600" t="s">
        <v>3269</v>
      </c>
      <c r="U2600" s="9">
        <f t="shared" si="51"/>
        <v>53.345648604269293</v>
      </c>
    </row>
    <row r="2601" spans="19:21" x14ac:dyDescent="0.2">
      <c r="S2601">
        <v>2600</v>
      </c>
      <c r="T2601" t="s">
        <v>3270</v>
      </c>
      <c r="U2601" s="9">
        <f t="shared" si="51"/>
        <v>53.366174055829227</v>
      </c>
    </row>
    <row r="2602" spans="19:21" x14ac:dyDescent="0.2">
      <c r="S2602">
        <v>2601</v>
      </c>
      <c r="T2602" t="s">
        <v>3271</v>
      </c>
      <c r="U2602" s="9">
        <f t="shared" si="51"/>
        <v>53.38669950738916</v>
      </c>
    </row>
    <row r="2603" spans="19:21" x14ac:dyDescent="0.2">
      <c r="S2603">
        <v>2602</v>
      </c>
      <c r="T2603" t="s">
        <v>3272</v>
      </c>
      <c r="U2603" s="9">
        <f t="shared" si="51"/>
        <v>53.407224958949094</v>
      </c>
    </row>
    <row r="2604" spans="19:21" x14ac:dyDescent="0.2">
      <c r="S2604">
        <v>2603</v>
      </c>
      <c r="T2604" t="s">
        <v>3273</v>
      </c>
      <c r="U2604" s="9">
        <f t="shared" si="51"/>
        <v>53.427750410509034</v>
      </c>
    </row>
    <row r="2605" spans="19:21" x14ac:dyDescent="0.2">
      <c r="S2605">
        <v>2604</v>
      </c>
      <c r="T2605" t="s">
        <v>3274</v>
      </c>
      <c r="U2605" s="9">
        <f t="shared" si="51"/>
        <v>53.448275862068961</v>
      </c>
    </row>
    <row r="2606" spans="19:21" x14ac:dyDescent="0.2">
      <c r="S2606">
        <v>2605</v>
      </c>
      <c r="T2606" t="s">
        <v>3275</v>
      </c>
      <c r="U2606" s="9">
        <f t="shared" si="51"/>
        <v>53.468801313628902</v>
      </c>
    </row>
    <row r="2607" spans="19:21" x14ac:dyDescent="0.2">
      <c r="S2607">
        <v>2606</v>
      </c>
      <c r="T2607" t="s">
        <v>3276</v>
      </c>
      <c r="U2607" s="9">
        <f t="shared" si="51"/>
        <v>53.489326765188835</v>
      </c>
    </row>
    <row r="2608" spans="19:21" x14ac:dyDescent="0.2">
      <c r="S2608">
        <v>2607</v>
      </c>
      <c r="T2608" t="s">
        <v>3277</v>
      </c>
      <c r="U2608" s="9">
        <f t="shared" si="51"/>
        <v>53.509852216748769</v>
      </c>
    </row>
    <row r="2609" spans="19:21" x14ac:dyDescent="0.2">
      <c r="S2609">
        <v>2608</v>
      </c>
      <c r="T2609" t="s">
        <v>3278</v>
      </c>
      <c r="U2609" s="9">
        <f t="shared" si="51"/>
        <v>53.530377668308702</v>
      </c>
    </row>
    <row r="2610" spans="19:21" x14ac:dyDescent="0.2">
      <c r="S2610">
        <v>2609</v>
      </c>
      <c r="T2610" t="s">
        <v>3279</v>
      </c>
      <c r="U2610" s="9">
        <f t="shared" si="51"/>
        <v>53.550903119868643</v>
      </c>
    </row>
    <row r="2611" spans="19:21" x14ac:dyDescent="0.2">
      <c r="S2611">
        <v>2610</v>
      </c>
      <c r="T2611" t="s">
        <v>3280</v>
      </c>
      <c r="U2611" s="9">
        <f t="shared" si="51"/>
        <v>53.571428571428569</v>
      </c>
    </row>
    <row r="2612" spans="19:21" x14ac:dyDescent="0.2">
      <c r="S2612">
        <v>2611</v>
      </c>
      <c r="T2612" t="s">
        <v>3281</v>
      </c>
      <c r="U2612" s="9">
        <f t="shared" si="51"/>
        <v>53.59195402298851</v>
      </c>
    </row>
    <row r="2613" spans="19:21" x14ac:dyDescent="0.2">
      <c r="S2613">
        <v>2612</v>
      </c>
      <c r="T2613" t="s">
        <v>3282</v>
      </c>
      <c r="U2613" s="9">
        <f t="shared" si="51"/>
        <v>53.612479474548437</v>
      </c>
    </row>
    <row r="2614" spans="19:21" x14ac:dyDescent="0.2">
      <c r="S2614">
        <v>2613</v>
      </c>
      <c r="T2614" t="s">
        <v>3283</v>
      </c>
      <c r="U2614" s="9">
        <f t="shared" si="51"/>
        <v>53.633004926108377</v>
      </c>
    </row>
    <row r="2615" spans="19:21" x14ac:dyDescent="0.2">
      <c r="S2615">
        <v>2614</v>
      </c>
      <c r="T2615" t="s">
        <v>3284</v>
      </c>
      <c r="U2615" s="9">
        <f t="shared" si="51"/>
        <v>53.653530377668311</v>
      </c>
    </row>
    <row r="2616" spans="19:21" x14ac:dyDescent="0.2">
      <c r="S2616">
        <v>2615</v>
      </c>
      <c r="T2616" t="s">
        <v>3285</v>
      </c>
      <c r="U2616" s="9">
        <f t="shared" si="51"/>
        <v>53.674055829228237</v>
      </c>
    </row>
    <row r="2617" spans="19:21" x14ac:dyDescent="0.2">
      <c r="S2617">
        <v>2616</v>
      </c>
      <c r="T2617" t="s">
        <v>3286</v>
      </c>
      <c r="U2617" s="9">
        <f t="shared" si="51"/>
        <v>53.694581280788178</v>
      </c>
    </row>
    <row r="2618" spans="19:21" x14ac:dyDescent="0.2">
      <c r="S2618">
        <v>2617</v>
      </c>
      <c r="T2618" t="s">
        <v>3287</v>
      </c>
      <c r="U2618" s="9">
        <f t="shared" si="51"/>
        <v>53.715106732348119</v>
      </c>
    </row>
    <row r="2619" spans="19:21" x14ac:dyDescent="0.2">
      <c r="S2619">
        <v>2618</v>
      </c>
      <c r="T2619" t="s">
        <v>3288</v>
      </c>
      <c r="U2619" s="9">
        <f t="shared" si="51"/>
        <v>53.735632183908045</v>
      </c>
    </row>
    <row r="2620" spans="19:21" x14ac:dyDescent="0.2">
      <c r="S2620">
        <v>2619</v>
      </c>
      <c r="T2620" t="s">
        <v>3289</v>
      </c>
      <c r="U2620" s="9">
        <f t="shared" si="51"/>
        <v>53.756157635467986</v>
      </c>
    </row>
    <row r="2621" spans="19:21" x14ac:dyDescent="0.2">
      <c r="S2621">
        <v>2620</v>
      </c>
      <c r="T2621" t="s">
        <v>3290</v>
      </c>
      <c r="U2621" s="9">
        <f t="shared" si="51"/>
        <v>53.776683087027912</v>
      </c>
    </row>
    <row r="2622" spans="19:21" x14ac:dyDescent="0.2">
      <c r="S2622">
        <v>2621</v>
      </c>
      <c r="T2622" t="s">
        <v>3291</v>
      </c>
      <c r="U2622" s="9">
        <f t="shared" si="51"/>
        <v>53.797208538587846</v>
      </c>
    </row>
    <row r="2623" spans="19:21" x14ac:dyDescent="0.2">
      <c r="S2623">
        <v>2622</v>
      </c>
      <c r="T2623" t="s">
        <v>3292</v>
      </c>
      <c r="U2623" s="9">
        <f t="shared" si="51"/>
        <v>53.817733990147786</v>
      </c>
    </row>
    <row r="2624" spans="19:21" x14ac:dyDescent="0.2">
      <c r="S2624">
        <v>2623</v>
      </c>
      <c r="T2624" t="s">
        <v>3293</v>
      </c>
      <c r="U2624" s="9">
        <f t="shared" si="51"/>
        <v>53.838259441707713</v>
      </c>
    </row>
    <row r="2625" spans="19:21" x14ac:dyDescent="0.2">
      <c r="S2625">
        <v>2624</v>
      </c>
      <c r="T2625" t="s">
        <v>3294</v>
      </c>
      <c r="U2625" s="9">
        <f t="shared" si="51"/>
        <v>53.858784893267654</v>
      </c>
    </row>
    <row r="2626" spans="19:21" x14ac:dyDescent="0.2">
      <c r="S2626">
        <v>2625</v>
      </c>
      <c r="T2626" t="s">
        <v>3295</v>
      </c>
      <c r="U2626" s="9">
        <f t="shared" si="51"/>
        <v>53.879310344827594</v>
      </c>
    </row>
    <row r="2627" spans="19:21" x14ac:dyDescent="0.2">
      <c r="S2627">
        <v>2626</v>
      </c>
      <c r="T2627" t="s">
        <v>3296</v>
      </c>
      <c r="U2627" s="9">
        <f t="shared" ref="U2627:U2690" si="52">(S2627/4872)*100</f>
        <v>53.899835796387521</v>
      </c>
    </row>
    <row r="2628" spans="19:21" x14ac:dyDescent="0.2">
      <c r="S2628">
        <v>2627</v>
      </c>
      <c r="T2628" t="s">
        <v>3297</v>
      </c>
      <c r="U2628" s="9">
        <f t="shared" si="52"/>
        <v>53.920361247947454</v>
      </c>
    </row>
    <row r="2629" spans="19:21" x14ac:dyDescent="0.2">
      <c r="S2629">
        <v>2628</v>
      </c>
      <c r="T2629" t="s">
        <v>3298</v>
      </c>
      <c r="U2629" s="9">
        <f t="shared" si="52"/>
        <v>53.940886699507388</v>
      </c>
    </row>
    <row r="2630" spans="19:21" x14ac:dyDescent="0.2">
      <c r="S2630">
        <v>2629</v>
      </c>
      <c r="T2630" t="s">
        <v>3299</v>
      </c>
      <c r="U2630" s="9">
        <f t="shared" si="52"/>
        <v>53.961412151067321</v>
      </c>
    </row>
    <row r="2631" spans="19:21" x14ac:dyDescent="0.2">
      <c r="S2631">
        <v>2630</v>
      </c>
      <c r="T2631" t="s">
        <v>3300</v>
      </c>
      <c r="U2631" s="9">
        <f t="shared" si="52"/>
        <v>53.981937602627262</v>
      </c>
    </row>
    <row r="2632" spans="19:21" x14ac:dyDescent="0.2">
      <c r="S2632">
        <v>2631</v>
      </c>
      <c r="T2632" t="s">
        <v>3301</v>
      </c>
      <c r="U2632" s="9">
        <f t="shared" si="52"/>
        <v>54.002463054187189</v>
      </c>
    </row>
    <row r="2633" spans="19:21" x14ac:dyDescent="0.2">
      <c r="S2633">
        <v>2632</v>
      </c>
      <c r="T2633" t="s">
        <v>3302</v>
      </c>
      <c r="U2633" s="9">
        <f t="shared" si="52"/>
        <v>54.022988505747129</v>
      </c>
    </row>
    <row r="2634" spans="19:21" x14ac:dyDescent="0.2">
      <c r="S2634">
        <v>2633</v>
      </c>
      <c r="T2634" t="s">
        <v>3303</v>
      </c>
      <c r="U2634" s="9">
        <f t="shared" si="52"/>
        <v>54.043513957307063</v>
      </c>
    </row>
    <row r="2635" spans="19:21" x14ac:dyDescent="0.2">
      <c r="S2635">
        <v>2634</v>
      </c>
      <c r="T2635" t="s">
        <v>3304</v>
      </c>
      <c r="U2635" s="9">
        <f t="shared" si="52"/>
        <v>54.064039408866989</v>
      </c>
    </row>
    <row r="2636" spans="19:21" x14ac:dyDescent="0.2">
      <c r="S2636">
        <v>2635</v>
      </c>
      <c r="T2636" t="s">
        <v>3305</v>
      </c>
      <c r="U2636" s="9">
        <f t="shared" si="52"/>
        <v>54.08456486042693</v>
      </c>
    </row>
    <row r="2637" spans="19:21" x14ac:dyDescent="0.2">
      <c r="S2637">
        <v>2636</v>
      </c>
      <c r="T2637" t="s">
        <v>3306</v>
      </c>
      <c r="U2637" s="9">
        <f t="shared" si="52"/>
        <v>54.105090311986856</v>
      </c>
    </row>
    <row r="2638" spans="19:21" x14ac:dyDescent="0.2">
      <c r="S2638">
        <v>2637</v>
      </c>
      <c r="T2638" t="s">
        <v>3307</v>
      </c>
      <c r="U2638" s="9">
        <f t="shared" si="52"/>
        <v>54.125615763546797</v>
      </c>
    </row>
    <row r="2639" spans="19:21" x14ac:dyDescent="0.2">
      <c r="S2639">
        <v>2638</v>
      </c>
      <c r="T2639" t="s">
        <v>3308</v>
      </c>
      <c r="U2639" s="9">
        <f t="shared" si="52"/>
        <v>54.146141215106738</v>
      </c>
    </row>
    <row r="2640" spans="19:21" x14ac:dyDescent="0.2">
      <c r="S2640">
        <v>2639</v>
      </c>
      <c r="T2640" t="s">
        <v>3309</v>
      </c>
      <c r="U2640" s="9">
        <f t="shared" si="52"/>
        <v>54.166666666666664</v>
      </c>
    </row>
    <row r="2641" spans="19:21" x14ac:dyDescent="0.2">
      <c r="S2641">
        <v>2640</v>
      </c>
      <c r="T2641" t="s">
        <v>3310</v>
      </c>
      <c r="U2641" s="9">
        <f t="shared" si="52"/>
        <v>54.187192118226605</v>
      </c>
    </row>
    <row r="2642" spans="19:21" x14ac:dyDescent="0.2">
      <c r="S2642">
        <v>2641</v>
      </c>
      <c r="T2642" t="s">
        <v>3311</v>
      </c>
      <c r="U2642" s="9">
        <f t="shared" si="52"/>
        <v>54.207717569786539</v>
      </c>
    </row>
    <row r="2643" spans="19:21" x14ac:dyDescent="0.2">
      <c r="S2643">
        <v>2642</v>
      </c>
      <c r="T2643" t="s">
        <v>3312</v>
      </c>
      <c r="U2643" s="9">
        <f t="shared" si="52"/>
        <v>54.228243021346465</v>
      </c>
    </row>
    <row r="2644" spans="19:21" x14ac:dyDescent="0.2">
      <c r="S2644">
        <v>2643</v>
      </c>
      <c r="T2644" t="s">
        <v>3313</v>
      </c>
      <c r="U2644" s="9">
        <f t="shared" si="52"/>
        <v>54.248768472906406</v>
      </c>
    </row>
    <row r="2645" spans="19:21" x14ac:dyDescent="0.2">
      <c r="S2645">
        <v>2644</v>
      </c>
      <c r="T2645" t="s">
        <v>3314</v>
      </c>
      <c r="U2645" s="9">
        <f t="shared" si="52"/>
        <v>54.269293924466332</v>
      </c>
    </row>
    <row r="2646" spans="19:21" x14ac:dyDescent="0.2">
      <c r="S2646">
        <v>2645</v>
      </c>
      <c r="T2646" t="s">
        <v>3315</v>
      </c>
      <c r="U2646" s="9">
        <f t="shared" si="52"/>
        <v>54.289819376026273</v>
      </c>
    </row>
    <row r="2647" spans="19:21" x14ac:dyDescent="0.2">
      <c r="S2647">
        <v>2646</v>
      </c>
      <c r="T2647" t="s">
        <v>3316</v>
      </c>
      <c r="U2647" s="9">
        <f t="shared" si="52"/>
        <v>54.310344827586206</v>
      </c>
    </row>
    <row r="2648" spans="19:21" x14ac:dyDescent="0.2">
      <c r="S2648">
        <v>2647</v>
      </c>
      <c r="T2648" t="s">
        <v>3317</v>
      </c>
      <c r="U2648" s="9">
        <f t="shared" si="52"/>
        <v>54.33087027914614</v>
      </c>
    </row>
    <row r="2649" spans="19:21" x14ac:dyDescent="0.2">
      <c r="S2649">
        <v>2648</v>
      </c>
      <c r="T2649" t="s">
        <v>3318</v>
      </c>
      <c r="U2649" s="9">
        <f t="shared" si="52"/>
        <v>54.351395730706074</v>
      </c>
    </row>
    <row r="2650" spans="19:21" x14ac:dyDescent="0.2">
      <c r="S2650">
        <v>2649</v>
      </c>
      <c r="T2650" t="s">
        <v>3319</v>
      </c>
      <c r="U2650" s="9">
        <f t="shared" si="52"/>
        <v>54.371921182266014</v>
      </c>
    </row>
    <row r="2651" spans="19:21" x14ac:dyDescent="0.2">
      <c r="S2651">
        <v>2650</v>
      </c>
      <c r="T2651" t="s">
        <v>3320</v>
      </c>
      <c r="U2651" s="9">
        <f t="shared" si="52"/>
        <v>54.392446633825941</v>
      </c>
    </row>
    <row r="2652" spans="19:21" x14ac:dyDescent="0.2">
      <c r="S2652">
        <v>2651</v>
      </c>
      <c r="T2652" t="s">
        <v>3321</v>
      </c>
      <c r="U2652" s="9">
        <f t="shared" si="52"/>
        <v>54.412972085385881</v>
      </c>
    </row>
    <row r="2653" spans="19:21" x14ac:dyDescent="0.2">
      <c r="S2653">
        <v>2652</v>
      </c>
      <c r="T2653" t="s">
        <v>3322</v>
      </c>
      <c r="U2653" s="9">
        <f t="shared" si="52"/>
        <v>54.433497536945808</v>
      </c>
    </row>
    <row r="2654" spans="19:21" x14ac:dyDescent="0.2">
      <c r="S2654">
        <v>2653</v>
      </c>
      <c r="T2654" t="s">
        <v>3323</v>
      </c>
      <c r="U2654" s="9">
        <f t="shared" si="52"/>
        <v>54.454022988505749</v>
      </c>
    </row>
    <row r="2655" spans="19:21" x14ac:dyDescent="0.2">
      <c r="S2655">
        <v>2654</v>
      </c>
      <c r="T2655" t="s">
        <v>3324</v>
      </c>
      <c r="U2655" s="9">
        <f t="shared" si="52"/>
        <v>54.474548440065682</v>
      </c>
    </row>
    <row r="2656" spans="19:21" x14ac:dyDescent="0.2">
      <c r="S2656">
        <v>2655</v>
      </c>
      <c r="T2656" t="s">
        <v>3325</v>
      </c>
      <c r="U2656" s="9">
        <f t="shared" si="52"/>
        <v>54.495073891625609</v>
      </c>
    </row>
    <row r="2657" spans="19:21" x14ac:dyDescent="0.2">
      <c r="S2657">
        <v>2656</v>
      </c>
      <c r="T2657" t="s">
        <v>3326</v>
      </c>
      <c r="U2657" s="9">
        <f t="shared" si="52"/>
        <v>54.515599343185549</v>
      </c>
    </row>
    <row r="2658" spans="19:21" x14ac:dyDescent="0.2">
      <c r="S2658">
        <v>2657</v>
      </c>
      <c r="T2658" t="s">
        <v>3327</v>
      </c>
      <c r="U2658" s="9">
        <f t="shared" si="52"/>
        <v>54.53612479474549</v>
      </c>
    </row>
    <row r="2659" spans="19:21" x14ac:dyDescent="0.2">
      <c r="S2659">
        <v>2658</v>
      </c>
      <c r="T2659" t="s">
        <v>3328</v>
      </c>
      <c r="U2659" s="9">
        <f t="shared" si="52"/>
        <v>54.556650246305416</v>
      </c>
    </row>
    <row r="2660" spans="19:21" x14ac:dyDescent="0.2">
      <c r="S2660">
        <v>2659</v>
      </c>
      <c r="T2660" t="s">
        <v>3219</v>
      </c>
      <c r="U2660" s="9">
        <f t="shared" si="52"/>
        <v>54.577175697865357</v>
      </c>
    </row>
    <row r="2661" spans="19:21" x14ac:dyDescent="0.2">
      <c r="S2661">
        <v>2660</v>
      </c>
      <c r="T2661" t="s">
        <v>3220</v>
      </c>
      <c r="U2661" s="9">
        <f t="shared" si="52"/>
        <v>54.597701149425291</v>
      </c>
    </row>
    <row r="2662" spans="19:21" x14ac:dyDescent="0.2">
      <c r="S2662">
        <v>2661</v>
      </c>
      <c r="T2662" t="s">
        <v>3221</v>
      </c>
      <c r="U2662" s="9">
        <f t="shared" si="52"/>
        <v>54.618226600985217</v>
      </c>
    </row>
    <row r="2663" spans="19:21" x14ac:dyDescent="0.2">
      <c r="S2663">
        <v>2662</v>
      </c>
      <c r="T2663" t="s">
        <v>3222</v>
      </c>
      <c r="U2663" s="9">
        <f t="shared" si="52"/>
        <v>54.638752052545158</v>
      </c>
    </row>
    <row r="2664" spans="19:21" x14ac:dyDescent="0.2">
      <c r="S2664">
        <v>2663</v>
      </c>
      <c r="T2664" t="s">
        <v>3223</v>
      </c>
      <c r="U2664" s="9">
        <f t="shared" si="52"/>
        <v>54.659277504105084</v>
      </c>
    </row>
    <row r="2665" spans="19:21" x14ac:dyDescent="0.2">
      <c r="S2665">
        <v>2664</v>
      </c>
      <c r="T2665" t="s">
        <v>3224</v>
      </c>
      <c r="U2665" s="9">
        <f t="shared" si="52"/>
        <v>54.679802955665025</v>
      </c>
    </row>
    <row r="2666" spans="19:21" x14ac:dyDescent="0.2">
      <c r="S2666">
        <v>2665</v>
      </c>
      <c r="T2666" t="s">
        <v>3225</v>
      </c>
      <c r="U2666" s="9">
        <f t="shared" si="52"/>
        <v>54.700328407224966</v>
      </c>
    </row>
    <row r="2667" spans="19:21" x14ac:dyDescent="0.2">
      <c r="S2667">
        <v>2666</v>
      </c>
      <c r="T2667" t="s">
        <v>3226</v>
      </c>
      <c r="U2667" s="9">
        <f t="shared" si="52"/>
        <v>54.720853858784892</v>
      </c>
    </row>
    <row r="2668" spans="19:21" x14ac:dyDescent="0.2">
      <c r="S2668">
        <v>2667</v>
      </c>
      <c r="T2668" t="s">
        <v>3227</v>
      </c>
      <c r="U2668" s="9">
        <f t="shared" si="52"/>
        <v>54.741379310344826</v>
      </c>
    </row>
    <row r="2669" spans="19:21" x14ac:dyDescent="0.2">
      <c r="S2669">
        <v>2668</v>
      </c>
      <c r="T2669" t="s">
        <v>3228</v>
      </c>
      <c r="U2669" s="9">
        <f t="shared" si="52"/>
        <v>54.761904761904766</v>
      </c>
    </row>
    <row r="2670" spans="19:21" x14ac:dyDescent="0.2">
      <c r="S2670">
        <v>2669</v>
      </c>
      <c r="T2670" t="s">
        <v>3229</v>
      </c>
      <c r="U2670" s="9">
        <f t="shared" si="52"/>
        <v>54.782430213464693</v>
      </c>
    </row>
    <row r="2671" spans="19:21" x14ac:dyDescent="0.2">
      <c r="S2671">
        <v>2670</v>
      </c>
      <c r="T2671" t="s">
        <v>3230</v>
      </c>
      <c r="U2671" s="9">
        <f t="shared" si="52"/>
        <v>54.802955665024633</v>
      </c>
    </row>
    <row r="2672" spans="19:21" x14ac:dyDescent="0.2">
      <c r="S2672">
        <v>2671</v>
      </c>
      <c r="T2672" t="s">
        <v>3231</v>
      </c>
      <c r="U2672" s="9">
        <f t="shared" si="52"/>
        <v>54.82348111658456</v>
      </c>
    </row>
    <row r="2673" spans="19:21" x14ac:dyDescent="0.2">
      <c r="S2673">
        <v>2672</v>
      </c>
      <c r="T2673" t="s">
        <v>3232</v>
      </c>
      <c r="U2673" s="9">
        <f t="shared" si="52"/>
        <v>54.844006568144501</v>
      </c>
    </row>
    <row r="2674" spans="19:21" x14ac:dyDescent="0.2">
      <c r="S2674">
        <v>2673</v>
      </c>
      <c r="T2674" t="s">
        <v>3233</v>
      </c>
      <c r="U2674" s="9">
        <f t="shared" si="52"/>
        <v>54.864532019704434</v>
      </c>
    </row>
    <row r="2675" spans="19:21" x14ac:dyDescent="0.2">
      <c r="S2675">
        <v>2674</v>
      </c>
      <c r="T2675" t="s">
        <v>3234</v>
      </c>
      <c r="U2675" s="9">
        <f t="shared" si="52"/>
        <v>54.885057471264368</v>
      </c>
    </row>
    <row r="2676" spans="19:21" x14ac:dyDescent="0.2">
      <c r="S2676">
        <v>2675</v>
      </c>
      <c r="T2676" t="s">
        <v>3235</v>
      </c>
      <c r="U2676" s="9">
        <f t="shared" si="52"/>
        <v>54.905582922824301</v>
      </c>
    </row>
    <row r="2677" spans="19:21" x14ac:dyDescent="0.2">
      <c r="S2677">
        <v>2676</v>
      </c>
      <c r="T2677" t="s">
        <v>3236</v>
      </c>
      <c r="U2677" s="9">
        <f t="shared" si="52"/>
        <v>54.926108374384242</v>
      </c>
    </row>
    <row r="2678" spans="19:21" x14ac:dyDescent="0.2">
      <c r="S2678">
        <v>2677</v>
      </c>
      <c r="T2678" t="s">
        <v>3237</v>
      </c>
      <c r="U2678" s="9">
        <f t="shared" si="52"/>
        <v>54.946633825944168</v>
      </c>
    </row>
    <row r="2679" spans="19:21" x14ac:dyDescent="0.2">
      <c r="S2679">
        <v>2678</v>
      </c>
      <c r="T2679" t="s">
        <v>3238</v>
      </c>
      <c r="U2679" s="9">
        <f t="shared" si="52"/>
        <v>54.967159277504109</v>
      </c>
    </row>
    <row r="2680" spans="19:21" x14ac:dyDescent="0.2">
      <c r="S2680">
        <v>2679</v>
      </c>
      <c r="T2680" t="s">
        <v>3239</v>
      </c>
      <c r="U2680" s="9">
        <f t="shared" si="52"/>
        <v>54.987684729064036</v>
      </c>
    </row>
    <row r="2681" spans="19:21" x14ac:dyDescent="0.2">
      <c r="S2681">
        <v>2680</v>
      </c>
      <c r="T2681" t="s">
        <v>3240</v>
      </c>
      <c r="U2681" s="9">
        <f t="shared" si="52"/>
        <v>55.008210180623976</v>
      </c>
    </row>
    <row r="2682" spans="19:21" x14ac:dyDescent="0.2">
      <c r="S2682">
        <v>2681</v>
      </c>
      <c r="T2682" t="s">
        <v>3241</v>
      </c>
      <c r="U2682" s="9">
        <f t="shared" si="52"/>
        <v>55.02873563218391</v>
      </c>
    </row>
    <row r="2683" spans="19:21" x14ac:dyDescent="0.2">
      <c r="S2683">
        <v>2682</v>
      </c>
      <c r="T2683" t="s">
        <v>1206</v>
      </c>
      <c r="U2683" s="9">
        <f t="shared" si="52"/>
        <v>55.049261083743836</v>
      </c>
    </row>
    <row r="2684" spans="19:21" x14ac:dyDescent="0.2">
      <c r="S2684">
        <v>2683</v>
      </c>
      <c r="T2684" t="s">
        <v>1207</v>
      </c>
      <c r="U2684" s="9">
        <f t="shared" si="52"/>
        <v>55.069786535303777</v>
      </c>
    </row>
    <row r="2685" spans="19:21" x14ac:dyDescent="0.2">
      <c r="S2685">
        <v>2684</v>
      </c>
      <c r="T2685" t="s">
        <v>1208</v>
      </c>
      <c r="U2685" s="9">
        <f t="shared" si="52"/>
        <v>55.090311986863718</v>
      </c>
    </row>
    <row r="2686" spans="19:21" x14ac:dyDescent="0.2">
      <c r="S2686">
        <v>2685</v>
      </c>
      <c r="T2686" t="s">
        <v>1209</v>
      </c>
      <c r="U2686" s="9">
        <f t="shared" si="52"/>
        <v>55.110837438423644</v>
      </c>
    </row>
    <row r="2687" spans="19:21" x14ac:dyDescent="0.2">
      <c r="S2687">
        <v>2686</v>
      </c>
      <c r="T2687" t="s">
        <v>1210</v>
      </c>
      <c r="U2687" s="9">
        <f t="shared" si="52"/>
        <v>55.131362889983585</v>
      </c>
    </row>
    <row r="2688" spans="19:21" x14ac:dyDescent="0.2">
      <c r="S2688">
        <v>2687</v>
      </c>
      <c r="T2688" t="s">
        <v>1211</v>
      </c>
      <c r="U2688" s="9">
        <f t="shared" si="52"/>
        <v>55.151888341543511</v>
      </c>
    </row>
    <row r="2689" spans="19:21" x14ac:dyDescent="0.2">
      <c r="S2689">
        <v>2688</v>
      </c>
      <c r="T2689" t="s">
        <v>1212</v>
      </c>
      <c r="U2689" s="9">
        <f t="shared" si="52"/>
        <v>55.172413793103445</v>
      </c>
    </row>
    <row r="2690" spans="19:21" x14ac:dyDescent="0.2">
      <c r="S2690">
        <v>2689</v>
      </c>
      <c r="T2690" t="s">
        <v>1213</v>
      </c>
      <c r="U2690" s="9">
        <f t="shared" si="52"/>
        <v>55.192939244663386</v>
      </c>
    </row>
    <row r="2691" spans="19:21" x14ac:dyDescent="0.2">
      <c r="S2691">
        <v>2690</v>
      </c>
      <c r="T2691" t="s">
        <v>1214</v>
      </c>
      <c r="U2691" s="9">
        <f t="shared" ref="U2691:U2754" si="53">(S2691/4872)*100</f>
        <v>55.213464696223312</v>
      </c>
    </row>
    <row r="2692" spans="19:21" x14ac:dyDescent="0.2">
      <c r="S2692">
        <v>2691</v>
      </c>
      <c r="T2692" t="s">
        <v>1215</v>
      </c>
      <c r="U2692" s="9">
        <f t="shared" si="53"/>
        <v>55.233990147783253</v>
      </c>
    </row>
    <row r="2693" spans="19:21" x14ac:dyDescent="0.2">
      <c r="S2693">
        <v>2692</v>
      </c>
      <c r="T2693" t="s">
        <v>1216</v>
      </c>
      <c r="U2693" s="9">
        <f t="shared" si="53"/>
        <v>55.254515599343193</v>
      </c>
    </row>
    <row r="2694" spans="19:21" x14ac:dyDescent="0.2">
      <c r="S2694">
        <v>2693</v>
      </c>
      <c r="T2694" t="s">
        <v>1217</v>
      </c>
      <c r="U2694" s="9">
        <f t="shared" si="53"/>
        <v>55.27504105090312</v>
      </c>
    </row>
    <row r="2695" spans="19:21" x14ac:dyDescent="0.2">
      <c r="S2695">
        <v>2694</v>
      </c>
      <c r="T2695" t="s">
        <v>1218</v>
      </c>
      <c r="U2695" s="9">
        <f t="shared" si="53"/>
        <v>55.295566502463053</v>
      </c>
    </row>
    <row r="2696" spans="19:21" x14ac:dyDescent="0.2">
      <c r="S2696">
        <v>2695</v>
      </c>
      <c r="T2696" t="s">
        <v>1219</v>
      </c>
      <c r="U2696" s="9">
        <f t="shared" si="53"/>
        <v>55.31609195402298</v>
      </c>
    </row>
    <row r="2697" spans="19:21" x14ac:dyDescent="0.2">
      <c r="S2697">
        <v>2696</v>
      </c>
      <c r="T2697" t="s">
        <v>1220</v>
      </c>
      <c r="U2697" s="9">
        <f t="shared" si="53"/>
        <v>55.336617405582921</v>
      </c>
    </row>
    <row r="2698" spans="19:21" x14ac:dyDescent="0.2">
      <c r="S2698">
        <v>2697</v>
      </c>
      <c r="T2698" t="s">
        <v>1221</v>
      </c>
      <c r="U2698" s="9">
        <f t="shared" si="53"/>
        <v>55.357142857142861</v>
      </c>
    </row>
    <row r="2699" spans="19:21" x14ac:dyDescent="0.2">
      <c r="S2699">
        <v>2698</v>
      </c>
      <c r="T2699" t="s">
        <v>1222</v>
      </c>
      <c r="U2699" s="9">
        <f t="shared" si="53"/>
        <v>55.377668308702788</v>
      </c>
    </row>
    <row r="2700" spans="19:21" x14ac:dyDescent="0.2">
      <c r="S2700">
        <v>2699</v>
      </c>
      <c r="T2700" t="s">
        <v>1223</v>
      </c>
      <c r="U2700" s="9">
        <f t="shared" si="53"/>
        <v>55.398193760262728</v>
      </c>
    </row>
    <row r="2701" spans="19:21" x14ac:dyDescent="0.2">
      <c r="S2701">
        <v>2700</v>
      </c>
      <c r="T2701" t="s">
        <v>1224</v>
      </c>
      <c r="U2701" s="9">
        <f t="shared" si="53"/>
        <v>55.418719211822662</v>
      </c>
    </row>
    <row r="2702" spans="19:21" x14ac:dyDescent="0.2">
      <c r="S2702">
        <v>2701</v>
      </c>
      <c r="T2702" t="s">
        <v>1225</v>
      </c>
      <c r="U2702" s="9">
        <f t="shared" si="53"/>
        <v>55.439244663382595</v>
      </c>
    </row>
    <row r="2703" spans="19:21" x14ac:dyDescent="0.2">
      <c r="S2703">
        <v>2702</v>
      </c>
      <c r="T2703" t="s">
        <v>1226</v>
      </c>
      <c r="U2703" s="9">
        <f t="shared" si="53"/>
        <v>55.459770114942529</v>
      </c>
    </row>
    <row r="2704" spans="19:21" x14ac:dyDescent="0.2">
      <c r="S2704">
        <v>2703</v>
      </c>
      <c r="T2704" t="s">
        <v>1227</v>
      </c>
      <c r="U2704" s="9">
        <f t="shared" si="53"/>
        <v>55.480295566502456</v>
      </c>
    </row>
    <row r="2705" spans="19:21" x14ac:dyDescent="0.2">
      <c r="S2705">
        <v>2704</v>
      </c>
      <c r="T2705" t="s">
        <v>1228</v>
      </c>
      <c r="U2705" s="9">
        <f t="shared" si="53"/>
        <v>55.500821018062396</v>
      </c>
    </row>
    <row r="2706" spans="19:21" x14ac:dyDescent="0.2">
      <c r="S2706">
        <v>2705</v>
      </c>
      <c r="T2706" t="s">
        <v>1229</v>
      </c>
      <c r="U2706" s="9">
        <f t="shared" si="53"/>
        <v>55.521346469622337</v>
      </c>
    </row>
    <row r="2707" spans="19:21" x14ac:dyDescent="0.2">
      <c r="S2707">
        <v>2706</v>
      </c>
      <c r="T2707" t="s">
        <v>1230</v>
      </c>
      <c r="U2707" s="9">
        <f t="shared" si="53"/>
        <v>55.541871921182263</v>
      </c>
    </row>
    <row r="2708" spans="19:21" x14ac:dyDescent="0.2">
      <c r="S2708">
        <v>2707</v>
      </c>
      <c r="T2708" t="s">
        <v>1231</v>
      </c>
      <c r="U2708" s="9">
        <f t="shared" si="53"/>
        <v>55.562397372742197</v>
      </c>
    </row>
    <row r="2709" spans="19:21" x14ac:dyDescent="0.2">
      <c r="S2709">
        <v>2708</v>
      </c>
      <c r="T2709" t="s">
        <v>1232</v>
      </c>
      <c r="U2709" s="9">
        <f t="shared" si="53"/>
        <v>55.582922824302138</v>
      </c>
    </row>
    <row r="2710" spans="19:21" x14ac:dyDescent="0.2">
      <c r="S2710">
        <v>2709</v>
      </c>
      <c r="T2710" t="s">
        <v>1233</v>
      </c>
      <c r="U2710" s="9">
        <f t="shared" si="53"/>
        <v>55.603448275862064</v>
      </c>
    </row>
    <row r="2711" spans="19:21" x14ac:dyDescent="0.2">
      <c r="S2711">
        <v>2710</v>
      </c>
      <c r="T2711" t="s">
        <v>1234</v>
      </c>
      <c r="U2711" s="9">
        <f t="shared" si="53"/>
        <v>55.623973727422005</v>
      </c>
    </row>
    <row r="2712" spans="19:21" x14ac:dyDescent="0.2">
      <c r="S2712">
        <v>2711</v>
      </c>
      <c r="T2712" t="s">
        <v>1235</v>
      </c>
      <c r="U2712" s="9">
        <f t="shared" si="53"/>
        <v>55.644499178981931</v>
      </c>
    </row>
    <row r="2713" spans="19:21" x14ac:dyDescent="0.2">
      <c r="S2713">
        <v>2712</v>
      </c>
      <c r="T2713" t="s">
        <v>1236</v>
      </c>
      <c r="U2713" s="9">
        <f t="shared" si="53"/>
        <v>55.665024630541872</v>
      </c>
    </row>
    <row r="2714" spans="19:21" x14ac:dyDescent="0.2">
      <c r="S2714">
        <v>2713</v>
      </c>
      <c r="T2714" t="s">
        <v>1237</v>
      </c>
      <c r="U2714" s="9">
        <f t="shared" si="53"/>
        <v>55.685550082101813</v>
      </c>
    </row>
    <row r="2715" spans="19:21" x14ac:dyDescent="0.2">
      <c r="S2715">
        <v>2714</v>
      </c>
      <c r="T2715" t="s">
        <v>1238</v>
      </c>
      <c r="U2715" s="9">
        <f t="shared" si="53"/>
        <v>55.706075533661739</v>
      </c>
    </row>
    <row r="2716" spans="19:21" x14ac:dyDescent="0.2">
      <c r="S2716">
        <v>2715</v>
      </c>
      <c r="T2716" t="s">
        <v>1239</v>
      </c>
      <c r="U2716" s="9">
        <f t="shared" si="53"/>
        <v>55.726600985221673</v>
      </c>
    </row>
    <row r="2717" spans="19:21" x14ac:dyDescent="0.2">
      <c r="S2717">
        <v>2716</v>
      </c>
      <c r="T2717" t="s">
        <v>1240</v>
      </c>
      <c r="U2717" s="9">
        <f t="shared" si="53"/>
        <v>55.747126436781613</v>
      </c>
    </row>
    <row r="2718" spans="19:21" x14ac:dyDescent="0.2">
      <c r="S2718">
        <v>2717</v>
      </c>
      <c r="T2718" t="s">
        <v>1241</v>
      </c>
      <c r="U2718" s="9">
        <f t="shared" si="53"/>
        <v>55.76765188834154</v>
      </c>
    </row>
    <row r="2719" spans="19:21" x14ac:dyDescent="0.2">
      <c r="S2719">
        <v>2718</v>
      </c>
      <c r="T2719" t="s">
        <v>1242</v>
      </c>
      <c r="U2719" s="9">
        <f t="shared" si="53"/>
        <v>55.78817733990148</v>
      </c>
    </row>
    <row r="2720" spans="19:21" x14ac:dyDescent="0.2">
      <c r="S2720">
        <v>2719</v>
      </c>
      <c r="T2720" t="s">
        <v>1243</v>
      </c>
      <c r="U2720" s="9">
        <f t="shared" si="53"/>
        <v>55.808702791461414</v>
      </c>
    </row>
    <row r="2721" spans="19:21" x14ac:dyDescent="0.2">
      <c r="S2721">
        <v>2720</v>
      </c>
      <c r="T2721" t="s">
        <v>1244</v>
      </c>
      <c r="U2721" s="9">
        <f t="shared" si="53"/>
        <v>55.829228243021348</v>
      </c>
    </row>
    <row r="2722" spans="19:21" x14ac:dyDescent="0.2">
      <c r="S2722">
        <v>2721</v>
      </c>
      <c r="T2722" t="s">
        <v>1245</v>
      </c>
      <c r="U2722" s="9">
        <f t="shared" si="53"/>
        <v>55.849753694581281</v>
      </c>
    </row>
    <row r="2723" spans="19:21" x14ac:dyDescent="0.2">
      <c r="S2723">
        <v>2722</v>
      </c>
      <c r="T2723" t="s">
        <v>1246</v>
      </c>
      <c r="U2723" s="9">
        <f t="shared" si="53"/>
        <v>55.870279146141208</v>
      </c>
    </row>
    <row r="2724" spans="19:21" x14ac:dyDescent="0.2">
      <c r="S2724">
        <v>2723</v>
      </c>
      <c r="T2724" t="s">
        <v>1247</v>
      </c>
      <c r="U2724" s="9">
        <f t="shared" si="53"/>
        <v>55.890804597701148</v>
      </c>
    </row>
    <row r="2725" spans="19:21" x14ac:dyDescent="0.2">
      <c r="S2725">
        <v>2724</v>
      </c>
      <c r="T2725" t="s">
        <v>1248</v>
      </c>
      <c r="U2725" s="9">
        <f t="shared" si="53"/>
        <v>55.911330049261089</v>
      </c>
    </row>
    <row r="2726" spans="19:21" x14ac:dyDescent="0.2">
      <c r="S2726">
        <v>2725</v>
      </c>
      <c r="T2726" t="s">
        <v>1249</v>
      </c>
      <c r="U2726" s="9">
        <f t="shared" si="53"/>
        <v>55.931855500821015</v>
      </c>
    </row>
    <row r="2727" spans="19:21" x14ac:dyDescent="0.2">
      <c r="S2727">
        <v>2726</v>
      </c>
      <c r="T2727" t="s">
        <v>1250</v>
      </c>
      <c r="U2727" s="9">
        <f t="shared" si="53"/>
        <v>55.952380952380956</v>
      </c>
    </row>
    <row r="2728" spans="19:21" x14ac:dyDescent="0.2">
      <c r="S2728">
        <v>2727</v>
      </c>
      <c r="T2728" t="s">
        <v>1251</v>
      </c>
      <c r="U2728" s="9">
        <f t="shared" si="53"/>
        <v>55.97290640394089</v>
      </c>
    </row>
    <row r="2729" spans="19:21" x14ac:dyDescent="0.2">
      <c r="S2729">
        <v>2728</v>
      </c>
      <c r="T2729" t="s">
        <v>1252</v>
      </c>
      <c r="U2729" s="9">
        <f t="shared" si="53"/>
        <v>55.993431855500816</v>
      </c>
    </row>
    <row r="2730" spans="19:21" x14ac:dyDescent="0.2">
      <c r="S2730">
        <v>2729</v>
      </c>
      <c r="T2730" t="s">
        <v>1253</v>
      </c>
      <c r="U2730" s="9">
        <f t="shared" si="53"/>
        <v>56.013957307060757</v>
      </c>
    </row>
    <row r="2731" spans="19:21" x14ac:dyDescent="0.2">
      <c r="S2731">
        <v>2730</v>
      </c>
      <c r="T2731" t="s">
        <v>1254</v>
      </c>
      <c r="U2731" s="9">
        <f t="shared" si="53"/>
        <v>56.034482758620683</v>
      </c>
    </row>
    <row r="2732" spans="19:21" x14ac:dyDescent="0.2">
      <c r="S2732">
        <v>2731</v>
      </c>
      <c r="T2732" t="s">
        <v>1255</v>
      </c>
      <c r="U2732" s="9">
        <f t="shared" si="53"/>
        <v>56.055008210180624</v>
      </c>
    </row>
    <row r="2733" spans="19:21" x14ac:dyDescent="0.2">
      <c r="S2733">
        <v>2732</v>
      </c>
      <c r="T2733" t="s">
        <v>1256</v>
      </c>
      <c r="U2733" s="9">
        <f t="shared" si="53"/>
        <v>56.075533661740565</v>
      </c>
    </row>
    <row r="2734" spans="19:21" x14ac:dyDescent="0.2">
      <c r="S2734">
        <v>2733</v>
      </c>
      <c r="T2734" t="s">
        <v>1257</v>
      </c>
      <c r="U2734" s="9">
        <f t="shared" si="53"/>
        <v>56.096059113300491</v>
      </c>
    </row>
    <row r="2735" spans="19:21" x14ac:dyDescent="0.2">
      <c r="S2735">
        <v>2734</v>
      </c>
      <c r="T2735" t="s">
        <v>1258</v>
      </c>
      <c r="U2735" s="9">
        <f t="shared" si="53"/>
        <v>56.116584564860425</v>
      </c>
    </row>
    <row r="2736" spans="19:21" x14ac:dyDescent="0.2">
      <c r="S2736">
        <v>2735</v>
      </c>
      <c r="T2736" t="s">
        <v>1259</v>
      </c>
      <c r="U2736" s="9">
        <f t="shared" si="53"/>
        <v>56.137110016420365</v>
      </c>
    </row>
    <row r="2737" spans="19:21" x14ac:dyDescent="0.2">
      <c r="S2737">
        <v>2736</v>
      </c>
      <c r="T2737" t="s">
        <v>1260</v>
      </c>
      <c r="U2737" s="9">
        <f t="shared" si="53"/>
        <v>56.157635467980292</v>
      </c>
    </row>
    <row r="2738" spans="19:21" x14ac:dyDescent="0.2">
      <c r="S2738">
        <v>2737</v>
      </c>
      <c r="T2738" t="s">
        <v>1261</v>
      </c>
      <c r="U2738" s="9">
        <f t="shared" si="53"/>
        <v>56.178160919540232</v>
      </c>
    </row>
    <row r="2739" spans="19:21" x14ac:dyDescent="0.2">
      <c r="S2739">
        <v>2738</v>
      </c>
      <c r="T2739" t="s">
        <v>1262</v>
      </c>
      <c r="U2739" s="9">
        <f t="shared" si="53"/>
        <v>56.198686371100159</v>
      </c>
    </row>
    <row r="2740" spans="19:21" x14ac:dyDescent="0.2">
      <c r="S2740">
        <v>2739</v>
      </c>
      <c r="T2740" t="s">
        <v>1263</v>
      </c>
      <c r="U2740" s="9">
        <f t="shared" si="53"/>
        <v>56.2192118226601</v>
      </c>
    </row>
    <row r="2741" spans="19:21" x14ac:dyDescent="0.2">
      <c r="S2741">
        <v>2740</v>
      </c>
      <c r="T2741" t="s">
        <v>1264</v>
      </c>
      <c r="U2741" s="9">
        <f t="shared" si="53"/>
        <v>56.239737274220033</v>
      </c>
    </row>
    <row r="2742" spans="19:21" x14ac:dyDescent="0.2">
      <c r="S2742">
        <v>2741</v>
      </c>
      <c r="T2742" t="s">
        <v>1265</v>
      </c>
      <c r="U2742" s="9">
        <f t="shared" si="53"/>
        <v>56.260262725779967</v>
      </c>
    </row>
    <row r="2743" spans="19:21" x14ac:dyDescent="0.2">
      <c r="S2743">
        <v>2742</v>
      </c>
      <c r="T2743" t="s">
        <v>1266</v>
      </c>
      <c r="U2743" s="9">
        <f t="shared" si="53"/>
        <v>56.2807881773399</v>
      </c>
    </row>
    <row r="2744" spans="19:21" x14ac:dyDescent="0.2">
      <c r="S2744">
        <v>2743</v>
      </c>
      <c r="T2744" t="s">
        <v>1267</v>
      </c>
      <c r="U2744" s="9">
        <f t="shared" si="53"/>
        <v>56.301313628899841</v>
      </c>
    </row>
    <row r="2745" spans="19:21" x14ac:dyDescent="0.2">
      <c r="S2745">
        <v>2744</v>
      </c>
      <c r="T2745" t="s">
        <v>1268</v>
      </c>
      <c r="U2745" s="9">
        <f t="shared" si="53"/>
        <v>56.321839080459768</v>
      </c>
    </row>
    <row r="2746" spans="19:21" x14ac:dyDescent="0.2">
      <c r="S2746">
        <v>2745</v>
      </c>
      <c r="T2746" t="s">
        <v>1269</v>
      </c>
      <c r="U2746" s="9">
        <f t="shared" si="53"/>
        <v>56.342364532019708</v>
      </c>
    </row>
    <row r="2747" spans="19:21" x14ac:dyDescent="0.2">
      <c r="S2747">
        <v>2746</v>
      </c>
      <c r="T2747" t="s">
        <v>1270</v>
      </c>
      <c r="U2747" s="9">
        <f t="shared" si="53"/>
        <v>56.362889983579635</v>
      </c>
    </row>
    <row r="2748" spans="19:21" x14ac:dyDescent="0.2">
      <c r="S2748">
        <v>2747</v>
      </c>
      <c r="T2748" t="s">
        <v>1271</v>
      </c>
      <c r="U2748" s="9">
        <f t="shared" si="53"/>
        <v>56.383415435139575</v>
      </c>
    </row>
    <row r="2749" spans="19:21" x14ac:dyDescent="0.2">
      <c r="S2749">
        <v>2748</v>
      </c>
      <c r="T2749" t="s">
        <v>1272</v>
      </c>
      <c r="U2749" s="9">
        <f t="shared" si="53"/>
        <v>56.403940886699509</v>
      </c>
    </row>
    <row r="2750" spans="19:21" x14ac:dyDescent="0.2">
      <c r="S2750">
        <v>2749</v>
      </c>
      <c r="T2750" t="s">
        <v>1273</v>
      </c>
      <c r="U2750" s="9">
        <f t="shared" si="53"/>
        <v>56.424466338259435</v>
      </c>
    </row>
    <row r="2751" spans="19:21" x14ac:dyDescent="0.2">
      <c r="S2751">
        <v>2750</v>
      </c>
      <c r="T2751" t="s">
        <v>1274</v>
      </c>
      <c r="U2751" s="9">
        <f t="shared" si="53"/>
        <v>56.444991789819376</v>
      </c>
    </row>
    <row r="2752" spans="19:21" x14ac:dyDescent="0.2">
      <c r="S2752">
        <v>2751</v>
      </c>
      <c r="T2752" t="s">
        <v>1275</v>
      </c>
      <c r="U2752" s="9">
        <f t="shared" si="53"/>
        <v>56.465517241379317</v>
      </c>
    </row>
    <row r="2753" spans="19:21" x14ac:dyDescent="0.2">
      <c r="S2753">
        <v>2752</v>
      </c>
      <c r="T2753" t="s">
        <v>1276</v>
      </c>
      <c r="U2753" s="9">
        <f t="shared" si="53"/>
        <v>56.486042692939243</v>
      </c>
    </row>
    <row r="2754" spans="19:21" x14ac:dyDescent="0.2">
      <c r="S2754">
        <v>2753</v>
      </c>
      <c r="T2754" t="s">
        <v>1277</v>
      </c>
      <c r="U2754" s="9">
        <f t="shared" si="53"/>
        <v>56.506568144499184</v>
      </c>
    </row>
    <row r="2755" spans="19:21" x14ac:dyDescent="0.2">
      <c r="S2755">
        <v>2754</v>
      </c>
      <c r="T2755" t="s">
        <v>1278</v>
      </c>
      <c r="U2755" s="9">
        <f t="shared" ref="U2755:U2818" si="54">(S2755/4872)*100</f>
        <v>56.52709359605911</v>
      </c>
    </row>
    <row r="2756" spans="19:21" x14ac:dyDescent="0.2">
      <c r="S2756">
        <v>2755</v>
      </c>
      <c r="T2756" t="s">
        <v>1279</v>
      </c>
      <c r="U2756" s="9">
        <f t="shared" si="54"/>
        <v>56.547619047619044</v>
      </c>
    </row>
    <row r="2757" spans="19:21" x14ac:dyDescent="0.2">
      <c r="S2757">
        <v>2756</v>
      </c>
      <c r="T2757" t="s">
        <v>1280</v>
      </c>
      <c r="U2757" s="9">
        <f t="shared" si="54"/>
        <v>56.568144499178985</v>
      </c>
    </row>
    <row r="2758" spans="19:21" x14ac:dyDescent="0.2">
      <c r="S2758">
        <v>2757</v>
      </c>
      <c r="T2758" t="s">
        <v>1281</v>
      </c>
      <c r="U2758" s="9">
        <f t="shared" si="54"/>
        <v>56.588669950738911</v>
      </c>
    </row>
    <row r="2759" spans="19:21" x14ac:dyDescent="0.2">
      <c r="S2759">
        <v>2758</v>
      </c>
      <c r="T2759" t="s">
        <v>1282</v>
      </c>
      <c r="U2759" s="9">
        <f t="shared" si="54"/>
        <v>56.609195402298852</v>
      </c>
    </row>
    <row r="2760" spans="19:21" x14ac:dyDescent="0.2">
      <c r="S2760">
        <v>2759</v>
      </c>
      <c r="T2760" t="s">
        <v>1283</v>
      </c>
      <c r="U2760" s="9">
        <f t="shared" si="54"/>
        <v>56.629720853858792</v>
      </c>
    </row>
    <row r="2761" spans="19:21" x14ac:dyDescent="0.2">
      <c r="S2761">
        <v>2760</v>
      </c>
      <c r="T2761" t="s">
        <v>1284</v>
      </c>
      <c r="U2761" s="9">
        <f t="shared" si="54"/>
        <v>56.650246305418719</v>
      </c>
    </row>
    <row r="2762" spans="19:21" x14ac:dyDescent="0.2">
      <c r="S2762">
        <v>2761</v>
      </c>
      <c r="T2762" t="s">
        <v>1285</v>
      </c>
      <c r="U2762" s="9">
        <f t="shared" si="54"/>
        <v>56.670771756978652</v>
      </c>
    </row>
    <row r="2763" spans="19:21" x14ac:dyDescent="0.2">
      <c r="S2763">
        <v>2762</v>
      </c>
      <c r="T2763" t="s">
        <v>1286</v>
      </c>
      <c r="U2763" s="9">
        <f t="shared" si="54"/>
        <v>56.691297208538586</v>
      </c>
    </row>
    <row r="2764" spans="19:21" x14ac:dyDescent="0.2">
      <c r="S2764">
        <v>2763</v>
      </c>
      <c r="T2764" t="s">
        <v>1287</v>
      </c>
      <c r="U2764" s="9">
        <f t="shared" si="54"/>
        <v>56.71182266009852</v>
      </c>
    </row>
    <row r="2765" spans="19:21" x14ac:dyDescent="0.2">
      <c r="S2765">
        <v>2764</v>
      </c>
      <c r="T2765" t="s">
        <v>1288</v>
      </c>
      <c r="U2765" s="9">
        <f t="shared" si="54"/>
        <v>56.73234811165846</v>
      </c>
    </row>
    <row r="2766" spans="19:21" x14ac:dyDescent="0.2">
      <c r="S2766">
        <v>2765</v>
      </c>
      <c r="T2766" t="s">
        <v>1289</v>
      </c>
      <c r="U2766" s="9">
        <f t="shared" si="54"/>
        <v>56.752873563218387</v>
      </c>
    </row>
    <row r="2767" spans="19:21" x14ac:dyDescent="0.2">
      <c r="S2767">
        <v>2766</v>
      </c>
      <c r="T2767" t="s">
        <v>1290</v>
      </c>
      <c r="U2767" s="9">
        <f t="shared" si="54"/>
        <v>56.773399014778327</v>
      </c>
    </row>
    <row r="2768" spans="19:21" x14ac:dyDescent="0.2">
      <c r="S2768">
        <v>2767</v>
      </c>
      <c r="T2768" t="s">
        <v>1291</v>
      </c>
      <c r="U2768" s="9">
        <f t="shared" si="54"/>
        <v>56.793924466338261</v>
      </c>
    </row>
    <row r="2769" spans="19:21" x14ac:dyDescent="0.2">
      <c r="S2769">
        <v>2768</v>
      </c>
      <c r="T2769" t="s">
        <v>1292</v>
      </c>
      <c r="U2769" s="9">
        <f t="shared" si="54"/>
        <v>56.814449917898187</v>
      </c>
    </row>
    <row r="2770" spans="19:21" x14ac:dyDescent="0.2">
      <c r="S2770">
        <v>2769</v>
      </c>
      <c r="T2770" t="s">
        <v>1293</v>
      </c>
      <c r="U2770" s="9">
        <f t="shared" si="54"/>
        <v>56.834975369458128</v>
      </c>
    </row>
    <row r="2771" spans="19:21" x14ac:dyDescent="0.2">
      <c r="S2771">
        <v>2770</v>
      </c>
      <c r="T2771" t="s">
        <v>1294</v>
      </c>
      <c r="U2771" s="9">
        <f t="shared" si="54"/>
        <v>56.855500821018069</v>
      </c>
    </row>
    <row r="2772" spans="19:21" x14ac:dyDescent="0.2">
      <c r="S2772">
        <v>2771</v>
      </c>
      <c r="T2772" t="s">
        <v>1295</v>
      </c>
      <c r="U2772" s="9">
        <f t="shared" si="54"/>
        <v>56.876026272577995</v>
      </c>
    </row>
    <row r="2773" spans="19:21" x14ac:dyDescent="0.2">
      <c r="S2773">
        <v>2772</v>
      </c>
      <c r="T2773" t="s">
        <v>1296</v>
      </c>
      <c r="U2773" s="9">
        <f t="shared" si="54"/>
        <v>56.896551724137936</v>
      </c>
    </row>
    <row r="2774" spans="19:21" x14ac:dyDescent="0.2">
      <c r="S2774">
        <v>2773</v>
      </c>
      <c r="T2774" t="s">
        <v>1297</v>
      </c>
      <c r="U2774" s="9">
        <f t="shared" si="54"/>
        <v>56.917077175697862</v>
      </c>
    </row>
    <row r="2775" spans="19:21" x14ac:dyDescent="0.2">
      <c r="S2775">
        <v>2774</v>
      </c>
      <c r="T2775" t="s">
        <v>1298</v>
      </c>
      <c r="U2775" s="9">
        <f t="shared" si="54"/>
        <v>56.937602627257803</v>
      </c>
    </row>
    <row r="2776" spans="19:21" x14ac:dyDescent="0.2">
      <c r="S2776">
        <v>2775</v>
      </c>
      <c r="T2776" t="s">
        <v>1299</v>
      </c>
      <c r="U2776" s="9">
        <f t="shared" si="54"/>
        <v>56.958128078817737</v>
      </c>
    </row>
    <row r="2777" spans="19:21" x14ac:dyDescent="0.2">
      <c r="S2777">
        <v>2776</v>
      </c>
      <c r="T2777" t="s">
        <v>1300</v>
      </c>
      <c r="U2777" s="9">
        <f t="shared" si="54"/>
        <v>56.978653530377663</v>
      </c>
    </row>
    <row r="2778" spans="19:21" x14ac:dyDescent="0.2">
      <c r="S2778">
        <v>2777</v>
      </c>
      <c r="T2778" t="s">
        <v>1301</v>
      </c>
      <c r="U2778" s="9">
        <f t="shared" si="54"/>
        <v>56.999178981937604</v>
      </c>
    </row>
    <row r="2779" spans="19:21" x14ac:dyDescent="0.2">
      <c r="S2779">
        <v>2778</v>
      </c>
      <c r="T2779" t="s">
        <v>1302</v>
      </c>
      <c r="U2779" s="9">
        <f t="shared" si="54"/>
        <v>57.019704433497544</v>
      </c>
    </row>
    <row r="2780" spans="19:21" x14ac:dyDescent="0.2">
      <c r="S2780">
        <v>2779</v>
      </c>
      <c r="T2780" t="s">
        <v>1303</v>
      </c>
      <c r="U2780" s="9">
        <f t="shared" si="54"/>
        <v>57.040229885057471</v>
      </c>
    </row>
    <row r="2781" spans="19:21" x14ac:dyDescent="0.2">
      <c r="S2781">
        <v>2780</v>
      </c>
      <c r="T2781" t="s">
        <v>1304</v>
      </c>
      <c r="U2781" s="9">
        <f t="shared" si="54"/>
        <v>57.060755336617405</v>
      </c>
    </row>
    <row r="2782" spans="19:21" x14ac:dyDescent="0.2">
      <c r="S2782">
        <v>2781</v>
      </c>
      <c r="T2782" t="s">
        <v>1305</v>
      </c>
      <c r="U2782" s="9">
        <f t="shared" si="54"/>
        <v>57.081280788177338</v>
      </c>
    </row>
    <row r="2783" spans="19:21" x14ac:dyDescent="0.2">
      <c r="S2783">
        <v>2782</v>
      </c>
      <c r="T2783" t="s">
        <v>1306</v>
      </c>
      <c r="U2783" s="9">
        <f t="shared" si="54"/>
        <v>57.101806239737272</v>
      </c>
    </row>
    <row r="2784" spans="19:21" x14ac:dyDescent="0.2">
      <c r="S2784">
        <v>2783</v>
      </c>
      <c r="T2784" t="s">
        <v>1307</v>
      </c>
      <c r="U2784" s="9">
        <f t="shared" si="54"/>
        <v>57.122331691297212</v>
      </c>
    </row>
    <row r="2785" spans="19:21" x14ac:dyDescent="0.2">
      <c r="S2785">
        <v>2784</v>
      </c>
      <c r="T2785" t="s">
        <v>1308</v>
      </c>
      <c r="U2785" s="9">
        <f t="shared" si="54"/>
        <v>57.142857142857139</v>
      </c>
    </row>
    <row r="2786" spans="19:21" x14ac:dyDescent="0.2">
      <c r="S2786">
        <v>2785</v>
      </c>
      <c r="T2786" t="s">
        <v>1309</v>
      </c>
      <c r="U2786" s="9">
        <f t="shared" si="54"/>
        <v>57.163382594417079</v>
      </c>
    </row>
    <row r="2787" spans="19:21" x14ac:dyDescent="0.2">
      <c r="S2787">
        <v>2786</v>
      </c>
      <c r="T2787" t="s">
        <v>1310</v>
      </c>
      <c r="U2787" s="9">
        <f t="shared" si="54"/>
        <v>57.18390804597702</v>
      </c>
    </row>
    <row r="2788" spans="19:21" x14ac:dyDescent="0.2">
      <c r="S2788">
        <v>2787</v>
      </c>
      <c r="T2788" t="s">
        <v>1311</v>
      </c>
      <c r="U2788" s="9">
        <f t="shared" si="54"/>
        <v>57.204433497536947</v>
      </c>
    </row>
    <row r="2789" spans="19:21" x14ac:dyDescent="0.2">
      <c r="S2789">
        <v>2788</v>
      </c>
      <c r="T2789" t="s">
        <v>1312</v>
      </c>
      <c r="U2789" s="9">
        <f t="shared" si="54"/>
        <v>57.22495894909688</v>
      </c>
    </row>
    <row r="2790" spans="19:21" x14ac:dyDescent="0.2">
      <c r="S2790">
        <v>2789</v>
      </c>
      <c r="T2790" t="s">
        <v>1313</v>
      </c>
      <c r="U2790" s="9">
        <f t="shared" si="54"/>
        <v>57.245484400656807</v>
      </c>
    </row>
    <row r="2791" spans="19:21" x14ac:dyDescent="0.2">
      <c r="S2791">
        <v>2790</v>
      </c>
      <c r="T2791" t="s">
        <v>1314</v>
      </c>
      <c r="U2791" s="9">
        <f t="shared" si="54"/>
        <v>57.266009852216747</v>
      </c>
    </row>
    <row r="2792" spans="19:21" x14ac:dyDescent="0.2">
      <c r="S2792">
        <v>2791</v>
      </c>
      <c r="T2792" t="s">
        <v>1315</v>
      </c>
      <c r="U2792" s="9">
        <f t="shared" si="54"/>
        <v>57.286535303776688</v>
      </c>
    </row>
    <row r="2793" spans="19:21" x14ac:dyDescent="0.2">
      <c r="S2793">
        <v>2792</v>
      </c>
      <c r="T2793" t="s">
        <v>1316</v>
      </c>
      <c r="U2793" s="9">
        <f t="shared" si="54"/>
        <v>57.307060755336614</v>
      </c>
    </row>
    <row r="2794" spans="19:21" x14ac:dyDescent="0.2">
      <c r="S2794">
        <v>2793</v>
      </c>
      <c r="T2794" t="s">
        <v>1317</v>
      </c>
      <c r="U2794" s="9">
        <f t="shared" si="54"/>
        <v>57.327586206896555</v>
      </c>
    </row>
    <row r="2795" spans="19:21" x14ac:dyDescent="0.2">
      <c r="S2795">
        <v>2794</v>
      </c>
      <c r="T2795" t="s">
        <v>1318</v>
      </c>
      <c r="U2795" s="9">
        <f t="shared" si="54"/>
        <v>57.348111658456489</v>
      </c>
    </row>
    <row r="2796" spans="19:21" x14ac:dyDescent="0.2">
      <c r="S2796">
        <v>2795</v>
      </c>
      <c r="T2796" t="s">
        <v>1319</v>
      </c>
      <c r="U2796" s="9">
        <f t="shared" si="54"/>
        <v>57.368637110016415</v>
      </c>
    </row>
    <row r="2797" spans="19:21" x14ac:dyDescent="0.2">
      <c r="S2797">
        <v>2796</v>
      </c>
      <c r="T2797" t="s">
        <v>1320</v>
      </c>
      <c r="U2797" s="9">
        <f t="shared" si="54"/>
        <v>57.389162561576356</v>
      </c>
    </row>
    <row r="2798" spans="19:21" x14ac:dyDescent="0.2">
      <c r="S2798">
        <v>2797</v>
      </c>
      <c r="T2798" t="s">
        <v>1321</v>
      </c>
      <c r="U2798" s="9">
        <f t="shared" si="54"/>
        <v>57.409688013136282</v>
      </c>
    </row>
    <row r="2799" spans="19:21" x14ac:dyDescent="0.2">
      <c r="S2799">
        <v>2798</v>
      </c>
      <c r="T2799" t="s">
        <v>1322</v>
      </c>
      <c r="U2799" s="9">
        <f t="shared" si="54"/>
        <v>57.430213464696223</v>
      </c>
    </row>
    <row r="2800" spans="19:21" x14ac:dyDescent="0.2">
      <c r="S2800">
        <v>2799</v>
      </c>
      <c r="T2800" t="s">
        <v>1323</v>
      </c>
      <c r="U2800" s="9">
        <f t="shared" si="54"/>
        <v>57.450738916256164</v>
      </c>
    </row>
    <row r="2801" spans="19:21" x14ac:dyDescent="0.2">
      <c r="S2801">
        <v>2800</v>
      </c>
      <c r="T2801" t="s">
        <v>1324</v>
      </c>
      <c r="U2801" s="9">
        <f t="shared" si="54"/>
        <v>57.47126436781609</v>
      </c>
    </row>
    <row r="2802" spans="19:21" x14ac:dyDescent="0.2">
      <c r="S2802">
        <v>2801</v>
      </c>
      <c r="T2802" t="s">
        <v>1325</v>
      </c>
      <c r="U2802" s="9">
        <f t="shared" si="54"/>
        <v>57.491789819376024</v>
      </c>
    </row>
    <row r="2803" spans="19:21" x14ac:dyDescent="0.2">
      <c r="S2803">
        <v>2802</v>
      </c>
      <c r="T2803" t="s">
        <v>1326</v>
      </c>
      <c r="U2803" s="9">
        <f t="shared" si="54"/>
        <v>57.512315270935964</v>
      </c>
    </row>
    <row r="2804" spans="19:21" x14ac:dyDescent="0.2">
      <c r="S2804">
        <v>2803</v>
      </c>
      <c r="T2804" t="s">
        <v>1327</v>
      </c>
      <c r="U2804" s="9">
        <f t="shared" si="54"/>
        <v>57.532840722495891</v>
      </c>
    </row>
    <row r="2805" spans="19:21" x14ac:dyDescent="0.2">
      <c r="S2805">
        <v>2804</v>
      </c>
      <c r="T2805" t="s">
        <v>1328</v>
      </c>
      <c r="U2805" s="9">
        <f t="shared" si="54"/>
        <v>57.553366174055832</v>
      </c>
    </row>
    <row r="2806" spans="19:21" x14ac:dyDescent="0.2">
      <c r="S2806">
        <v>2805</v>
      </c>
      <c r="T2806" t="s">
        <v>1329</v>
      </c>
      <c r="U2806" s="9">
        <f t="shared" si="54"/>
        <v>57.573891625615758</v>
      </c>
    </row>
    <row r="2807" spans="19:21" x14ac:dyDescent="0.2">
      <c r="S2807">
        <v>2806</v>
      </c>
      <c r="T2807" t="s">
        <v>1330</v>
      </c>
      <c r="U2807" s="9">
        <f t="shared" si="54"/>
        <v>57.594417077175699</v>
      </c>
    </row>
    <row r="2808" spans="19:21" x14ac:dyDescent="0.2">
      <c r="S2808">
        <v>2807</v>
      </c>
      <c r="T2808" t="s">
        <v>1331</v>
      </c>
      <c r="U2808" s="9">
        <f t="shared" si="54"/>
        <v>57.614942528735632</v>
      </c>
    </row>
    <row r="2809" spans="19:21" x14ac:dyDescent="0.2">
      <c r="S2809">
        <v>2808</v>
      </c>
      <c r="T2809" t="s">
        <v>1332</v>
      </c>
      <c r="U2809" s="9">
        <f t="shared" si="54"/>
        <v>57.635467980295566</v>
      </c>
    </row>
    <row r="2810" spans="19:21" x14ac:dyDescent="0.2">
      <c r="S2810">
        <v>2809</v>
      </c>
      <c r="T2810" t="s">
        <v>1333</v>
      </c>
      <c r="U2810" s="9">
        <f t="shared" si="54"/>
        <v>57.655993431855499</v>
      </c>
    </row>
    <row r="2811" spans="19:21" x14ac:dyDescent="0.2">
      <c r="S2811">
        <v>2810</v>
      </c>
      <c r="T2811" t="s">
        <v>1334</v>
      </c>
      <c r="U2811" s="9">
        <f t="shared" si="54"/>
        <v>57.67651888341544</v>
      </c>
    </row>
    <row r="2812" spans="19:21" x14ac:dyDescent="0.2">
      <c r="S2812">
        <v>2811</v>
      </c>
      <c r="T2812" t="s">
        <v>1335</v>
      </c>
      <c r="U2812" s="9">
        <f t="shared" si="54"/>
        <v>57.697044334975367</v>
      </c>
    </row>
    <row r="2813" spans="19:21" x14ac:dyDescent="0.2">
      <c r="S2813">
        <v>2812</v>
      </c>
      <c r="T2813" t="s">
        <v>1336</v>
      </c>
      <c r="U2813" s="9">
        <f t="shared" si="54"/>
        <v>57.717569786535307</v>
      </c>
    </row>
    <row r="2814" spans="19:21" x14ac:dyDescent="0.2">
      <c r="S2814">
        <v>2813</v>
      </c>
      <c r="T2814" t="s">
        <v>1337</v>
      </c>
      <c r="U2814" s="9">
        <f t="shared" si="54"/>
        <v>57.738095238095234</v>
      </c>
    </row>
    <row r="2815" spans="19:21" x14ac:dyDescent="0.2">
      <c r="S2815">
        <v>2814</v>
      </c>
      <c r="T2815" t="s">
        <v>1338</v>
      </c>
      <c r="U2815" s="9">
        <f t="shared" si="54"/>
        <v>57.758620689655174</v>
      </c>
    </row>
    <row r="2816" spans="19:21" x14ac:dyDescent="0.2">
      <c r="S2816">
        <v>2815</v>
      </c>
      <c r="T2816" t="s">
        <v>1339</v>
      </c>
      <c r="U2816" s="9">
        <f t="shared" si="54"/>
        <v>57.779146141215108</v>
      </c>
    </row>
    <row r="2817" spans="19:21" x14ac:dyDescent="0.2">
      <c r="S2817">
        <v>2816</v>
      </c>
      <c r="T2817" t="s">
        <v>1340</v>
      </c>
      <c r="U2817" s="9">
        <f t="shared" si="54"/>
        <v>57.799671592775034</v>
      </c>
    </row>
    <row r="2818" spans="19:21" x14ac:dyDescent="0.2">
      <c r="S2818">
        <v>2817</v>
      </c>
      <c r="T2818" t="s">
        <v>1341</v>
      </c>
      <c r="U2818" s="9">
        <f t="shared" si="54"/>
        <v>57.820197044334975</v>
      </c>
    </row>
    <row r="2819" spans="19:21" x14ac:dyDescent="0.2">
      <c r="S2819">
        <v>2818</v>
      </c>
      <c r="T2819" t="s">
        <v>1342</v>
      </c>
      <c r="U2819" s="9">
        <f t="shared" ref="U2819:U2882" si="55">(S2819/4872)*100</f>
        <v>57.840722495894916</v>
      </c>
    </row>
    <row r="2820" spans="19:21" x14ac:dyDescent="0.2">
      <c r="S2820">
        <v>2819</v>
      </c>
      <c r="T2820" t="s">
        <v>1343</v>
      </c>
      <c r="U2820" s="9">
        <f t="shared" si="55"/>
        <v>57.861247947454842</v>
      </c>
    </row>
    <row r="2821" spans="19:21" x14ac:dyDescent="0.2">
      <c r="S2821">
        <v>2820</v>
      </c>
      <c r="T2821" t="s">
        <v>1344</v>
      </c>
      <c r="U2821" s="9">
        <f t="shared" si="55"/>
        <v>57.881773399014783</v>
      </c>
    </row>
    <row r="2822" spans="19:21" x14ac:dyDescent="0.2">
      <c r="S2822">
        <v>2821</v>
      </c>
      <c r="T2822" t="s">
        <v>1345</v>
      </c>
      <c r="U2822" s="9">
        <f t="shared" si="55"/>
        <v>57.902298850574709</v>
      </c>
    </row>
    <row r="2823" spans="19:21" x14ac:dyDescent="0.2">
      <c r="S2823">
        <v>2822</v>
      </c>
      <c r="T2823" t="s">
        <v>1346</v>
      </c>
      <c r="U2823" s="9">
        <f t="shared" si="55"/>
        <v>57.922824302134643</v>
      </c>
    </row>
    <row r="2824" spans="19:21" x14ac:dyDescent="0.2">
      <c r="S2824">
        <v>2823</v>
      </c>
      <c r="T2824" t="s">
        <v>1347</v>
      </c>
      <c r="U2824" s="9">
        <f t="shared" si="55"/>
        <v>57.943349753694584</v>
      </c>
    </row>
    <row r="2825" spans="19:21" x14ac:dyDescent="0.2">
      <c r="S2825">
        <v>2824</v>
      </c>
      <c r="T2825" t="s">
        <v>1348</v>
      </c>
      <c r="U2825" s="9">
        <f t="shared" si="55"/>
        <v>57.96387520525451</v>
      </c>
    </row>
    <row r="2826" spans="19:21" x14ac:dyDescent="0.2">
      <c r="S2826">
        <v>2825</v>
      </c>
      <c r="T2826" t="s">
        <v>1349</v>
      </c>
      <c r="U2826" s="9">
        <f t="shared" si="55"/>
        <v>57.984400656814451</v>
      </c>
    </row>
    <row r="2827" spans="19:21" x14ac:dyDescent="0.2">
      <c r="S2827">
        <v>2826</v>
      </c>
      <c r="T2827" t="s">
        <v>1350</v>
      </c>
      <c r="U2827" s="9">
        <f t="shared" si="55"/>
        <v>58.004926108374391</v>
      </c>
    </row>
    <row r="2828" spans="19:21" x14ac:dyDescent="0.2">
      <c r="S2828">
        <v>2827</v>
      </c>
      <c r="T2828" t="s">
        <v>1351</v>
      </c>
      <c r="U2828" s="9">
        <f t="shared" si="55"/>
        <v>58.025451559934318</v>
      </c>
    </row>
    <row r="2829" spans="19:21" x14ac:dyDescent="0.2">
      <c r="S2829">
        <v>2828</v>
      </c>
      <c r="T2829" t="s">
        <v>1352</v>
      </c>
      <c r="U2829" s="9">
        <f t="shared" si="55"/>
        <v>58.045977011494251</v>
      </c>
    </row>
    <row r="2830" spans="19:21" x14ac:dyDescent="0.2">
      <c r="S2830">
        <v>2829</v>
      </c>
      <c r="T2830" t="s">
        <v>1353</v>
      </c>
      <c r="U2830" s="9">
        <f t="shared" si="55"/>
        <v>58.066502463054192</v>
      </c>
    </row>
    <row r="2831" spans="19:21" x14ac:dyDescent="0.2">
      <c r="S2831">
        <v>2830</v>
      </c>
      <c r="T2831" t="s">
        <v>1354</v>
      </c>
      <c r="U2831" s="9">
        <f t="shared" si="55"/>
        <v>58.087027914614119</v>
      </c>
    </row>
    <row r="2832" spans="19:21" x14ac:dyDescent="0.2">
      <c r="S2832">
        <v>2831</v>
      </c>
      <c r="T2832" t="s">
        <v>1355</v>
      </c>
      <c r="U2832" s="9">
        <f t="shared" si="55"/>
        <v>58.107553366174059</v>
      </c>
    </row>
    <row r="2833" spans="19:21" x14ac:dyDescent="0.2">
      <c r="S2833">
        <v>2832</v>
      </c>
      <c r="T2833" t="s">
        <v>1356</v>
      </c>
      <c r="U2833" s="9">
        <f t="shared" si="55"/>
        <v>58.128078817733986</v>
      </c>
    </row>
    <row r="2834" spans="19:21" x14ac:dyDescent="0.2">
      <c r="S2834">
        <v>2833</v>
      </c>
      <c r="T2834" t="s">
        <v>3448</v>
      </c>
      <c r="U2834" s="9">
        <f t="shared" si="55"/>
        <v>58.148604269293926</v>
      </c>
    </row>
    <row r="2835" spans="19:21" x14ac:dyDescent="0.2">
      <c r="S2835">
        <v>2834</v>
      </c>
      <c r="T2835" t="s">
        <v>3449</v>
      </c>
      <c r="U2835" s="9">
        <f t="shared" si="55"/>
        <v>58.16912972085386</v>
      </c>
    </row>
    <row r="2836" spans="19:21" x14ac:dyDescent="0.2">
      <c r="S2836">
        <v>2835</v>
      </c>
      <c r="T2836" t="s">
        <v>3450</v>
      </c>
      <c r="U2836" s="9">
        <f t="shared" si="55"/>
        <v>58.189655172413794</v>
      </c>
    </row>
    <row r="2837" spans="19:21" x14ac:dyDescent="0.2">
      <c r="S2837">
        <v>2836</v>
      </c>
      <c r="T2837" t="s">
        <v>3451</v>
      </c>
      <c r="U2837" s="9">
        <f t="shared" si="55"/>
        <v>58.210180623973727</v>
      </c>
    </row>
    <row r="2838" spans="19:21" x14ac:dyDescent="0.2">
      <c r="S2838">
        <v>2837</v>
      </c>
      <c r="T2838" t="s">
        <v>3452</v>
      </c>
      <c r="U2838" s="9">
        <f t="shared" si="55"/>
        <v>58.230706075533668</v>
      </c>
    </row>
    <row r="2839" spans="19:21" x14ac:dyDescent="0.2">
      <c r="S2839">
        <v>2838</v>
      </c>
      <c r="T2839" t="s">
        <v>3453</v>
      </c>
      <c r="U2839" s="9">
        <f t="shared" si="55"/>
        <v>58.251231527093594</v>
      </c>
    </row>
    <row r="2840" spans="19:21" x14ac:dyDescent="0.2">
      <c r="S2840">
        <v>2839</v>
      </c>
      <c r="T2840" t="s">
        <v>3454</v>
      </c>
      <c r="U2840" s="9">
        <f t="shared" si="55"/>
        <v>58.271756978653535</v>
      </c>
    </row>
    <row r="2841" spans="19:21" x14ac:dyDescent="0.2">
      <c r="S2841">
        <v>2840</v>
      </c>
      <c r="T2841" t="s">
        <v>3455</v>
      </c>
      <c r="U2841" s="9">
        <f t="shared" si="55"/>
        <v>58.292282430213461</v>
      </c>
    </row>
    <row r="2842" spans="19:21" x14ac:dyDescent="0.2">
      <c r="S2842">
        <v>2841</v>
      </c>
      <c r="T2842" t="s">
        <v>3456</v>
      </c>
      <c r="U2842" s="9">
        <f t="shared" si="55"/>
        <v>58.312807881773395</v>
      </c>
    </row>
    <row r="2843" spans="19:21" x14ac:dyDescent="0.2">
      <c r="S2843">
        <v>2842</v>
      </c>
      <c r="T2843" t="s">
        <v>3457</v>
      </c>
      <c r="U2843" s="9">
        <f t="shared" si="55"/>
        <v>58.333333333333336</v>
      </c>
    </row>
    <row r="2844" spans="19:21" x14ac:dyDescent="0.2">
      <c r="S2844">
        <v>2843</v>
      </c>
      <c r="T2844" t="s">
        <v>3458</v>
      </c>
      <c r="U2844" s="9">
        <f t="shared" si="55"/>
        <v>58.353858784893262</v>
      </c>
    </row>
    <row r="2845" spans="19:21" x14ac:dyDescent="0.2">
      <c r="S2845">
        <v>2844</v>
      </c>
      <c r="T2845" t="s">
        <v>3459</v>
      </c>
      <c r="U2845" s="9">
        <f t="shared" si="55"/>
        <v>58.374384236453203</v>
      </c>
    </row>
    <row r="2846" spans="19:21" x14ac:dyDescent="0.2">
      <c r="S2846">
        <v>2845</v>
      </c>
      <c r="T2846" t="s">
        <v>3460</v>
      </c>
      <c r="U2846" s="9">
        <f t="shared" si="55"/>
        <v>58.394909688013144</v>
      </c>
    </row>
    <row r="2847" spans="19:21" x14ac:dyDescent="0.2">
      <c r="S2847">
        <v>2846</v>
      </c>
      <c r="T2847" t="s">
        <v>3461</v>
      </c>
      <c r="U2847" s="9">
        <f t="shared" si="55"/>
        <v>58.41543513957307</v>
      </c>
    </row>
    <row r="2848" spans="19:21" x14ac:dyDescent="0.2">
      <c r="S2848">
        <v>2847</v>
      </c>
      <c r="T2848" t="s">
        <v>3462</v>
      </c>
      <c r="U2848" s="9">
        <f t="shared" si="55"/>
        <v>58.435960591133011</v>
      </c>
    </row>
    <row r="2849" spans="19:21" x14ac:dyDescent="0.2">
      <c r="S2849">
        <v>2848</v>
      </c>
      <c r="T2849" t="s">
        <v>3463</v>
      </c>
      <c r="U2849" s="9">
        <f t="shared" si="55"/>
        <v>58.456486042692937</v>
      </c>
    </row>
    <row r="2850" spans="19:21" x14ac:dyDescent="0.2">
      <c r="S2850">
        <v>2849</v>
      </c>
      <c r="T2850" t="s">
        <v>3464</v>
      </c>
      <c r="U2850" s="9">
        <f t="shared" si="55"/>
        <v>58.477011494252871</v>
      </c>
    </row>
    <row r="2851" spans="19:21" x14ac:dyDescent="0.2">
      <c r="S2851">
        <v>2850</v>
      </c>
      <c r="T2851" t="s">
        <v>3465</v>
      </c>
      <c r="U2851" s="9">
        <f t="shared" si="55"/>
        <v>58.497536945812811</v>
      </c>
    </row>
    <row r="2852" spans="19:21" x14ac:dyDescent="0.2">
      <c r="S2852">
        <v>2851</v>
      </c>
      <c r="T2852" t="s">
        <v>3466</v>
      </c>
      <c r="U2852" s="9">
        <f t="shared" si="55"/>
        <v>58.518062397372738</v>
      </c>
    </row>
    <row r="2853" spans="19:21" x14ac:dyDescent="0.2">
      <c r="S2853">
        <v>2852</v>
      </c>
      <c r="T2853" t="s">
        <v>2826</v>
      </c>
      <c r="U2853" s="9">
        <f t="shared" si="55"/>
        <v>58.538587848932679</v>
      </c>
    </row>
    <row r="2854" spans="19:21" x14ac:dyDescent="0.2">
      <c r="S2854">
        <v>2853</v>
      </c>
      <c r="T2854" t="s">
        <v>2827</v>
      </c>
      <c r="U2854" s="9">
        <f t="shared" si="55"/>
        <v>58.559113300492612</v>
      </c>
    </row>
    <row r="2855" spans="19:21" x14ac:dyDescent="0.2">
      <c r="S2855">
        <v>2854</v>
      </c>
      <c r="T2855" t="s">
        <v>2828</v>
      </c>
      <c r="U2855" s="9">
        <f t="shared" si="55"/>
        <v>58.579638752052546</v>
      </c>
    </row>
    <row r="2856" spans="19:21" x14ac:dyDescent="0.2">
      <c r="S2856">
        <v>2855</v>
      </c>
      <c r="T2856" t="s">
        <v>2829</v>
      </c>
      <c r="U2856" s="9">
        <f t="shared" si="55"/>
        <v>58.600164203612479</v>
      </c>
    </row>
    <row r="2857" spans="19:21" x14ac:dyDescent="0.2">
      <c r="S2857">
        <v>2856</v>
      </c>
      <c r="T2857" t="s">
        <v>2830</v>
      </c>
      <c r="U2857" s="9">
        <f t="shared" si="55"/>
        <v>58.620689655172406</v>
      </c>
    </row>
    <row r="2858" spans="19:21" x14ac:dyDescent="0.2">
      <c r="S2858">
        <v>2857</v>
      </c>
      <c r="T2858" t="s">
        <v>2831</v>
      </c>
      <c r="U2858" s="9">
        <f t="shared" si="55"/>
        <v>58.641215106732346</v>
      </c>
    </row>
    <row r="2859" spans="19:21" x14ac:dyDescent="0.2">
      <c r="S2859">
        <v>2858</v>
      </c>
      <c r="T2859" t="s">
        <v>2832</v>
      </c>
      <c r="U2859" s="9">
        <f t="shared" si="55"/>
        <v>58.661740558292287</v>
      </c>
    </row>
    <row r="2860" spans="19:21" x14ac:dyDescent="0.2">
      <c r="S2860">
        <v>2859</v>
      </c>
      <c r="T2860" t="s">
        <v>2833</v>
      </c>
      <c r="U2860" s="9">
        <f t="shared" si="55"/>
        <v>58.682266009852214</v>
      </c>
    </row>
    <row r="2861" spans="19:21" x14ac:dyDescent="0.2">
      <c r="S2861">
        <v>2860</v>
      </c>
      <c r="T2861" t="s">
        <v>2834</v>
      </c>
      <c r="U2861" s="9">
        <f t="shared" si="55"/>
        <v>58.702791461412154</v>
      </c>
    </row>
    <row r="2862" spans="19:21" x14ac:dyDescent="0.2">
      <c r="S2862">
        <v>2861</v>
      </c>
      <c r="T2862" t="s">
        <v>2835</v>
      </c>
      <c r="U2862" s="9">
        <f t="shared" si="55"/>
        <v>58.723316912972088</v>
      </c>
    </row>
    <row r="2863" spans="19:21" x14ac:dyDescent="0.2">
      <c r="S2863">
        <v>2862</v>
      </c>
      <c r="T2863" t="s">
        <v>2836</v>
      </c>
      <c r="U2863" s="9">
        <f t="shared" si="55"/>
        <v>58.743842364532014</v>
      </c>
    </row>
    <row r="2864" spans="19:21" x14ac:dyDescent="0.2">
      <c r="S2864">
        <v>2863</v>
      </c>
      <c r="T2864" t="s">
        <v>2837</v>
      </c>
      <c r="U2864" s="9">
        <f t="shared" si="55"/>
        <v>58.764367816091955</v>
      </c>
    </row>
    <row r="2865" spans="19:21" x14ac:dyDescent="0.2">
      <c r="S2865">
        <v>2864</v>
      </c>
      <c r="T2865" t="s">
        <v>2838</v>
      </c>
      <c r="U2865" s="9">
        <f t="shared" si="55"/>
        <v>58.784893267651881</v>
      </c>
    </row>
    <row r="2866" spans="19:21" x14ac:dyDescent="0.2">
      <c r="S2866">
        <v>2865</v>
      </c>
      <c r="T2866" t="s">
        <v>2839</v>
      </c>
      <c r="U2866" s="9">
        <f t="shared" si="55"/>
        <v>58.805418719211822</v>
      </c>
    </row>
    <row r="2867" spans="19:21" x14ac:dyDescent="0.2">
      <c r="S2867">
        <v>2866</v>
      </c>
      <c r="T2867" t="s">
        <v>2840</v>
      </c>
      <c r="U2867" s="9">
        <f t="shared" si="55"/>
        <v>58.825944170771763</v>
      </c>
    </row>
    <row r="2868" spans="19:21" x14ac:dyDescent="0.2">
      <c r="S2868">
        <v>2867</v>
      </c>
      <c r="T2868" t="s">
        <v>2841</v>
      </c>
      <c r="U2868" s="9">
        <f t="shared" si="55"/>
        <v>58.846469622331689</v>
      </c>
    </row>
    <row r="2869" spans="19:21" x14ac:dyDescent="0.2">
      <c r="S2869">
        <v>2868</v>
      </c>
      <c r="T2869" t="s">
        <v>2842</v>
      </c>
      <c r="U2869" s="9">
        <f t="shared" si="55"/>
        <v>58.866995073891623</v>
      </c>
    </row>
    <row r="2870" spans="19:21" x14ac:dyDescent="0.2">
      <c r="S2870">
        <v>2869</v>
      </c>
      <c r="T2870" t="s">
        <v>2843</v>
      </c>
      <c r="U2870" s="9">
        <f t="shared" si="55"/>
        <v>58.887520525451563</v>
      </c>
    </row>
    <row r="2871" spans="19:21" x14ac:dyDescent="0.2">
      <c r="S2871">
        <v>2870</v>
      </c>
      <c r="T2871" t="s">
        <v>2844</v>
      </c>
      <c r="U2871" s="9">
        <f t="shared" si="55"/>
        <v>58.90804597701149</v>
      </c>
    </row>
    <row r="2872" spans="19:21" x14ac:dyDescent="0.2">
      <c r="S2872">
        <v>2871</v>
      </c>
      <c r="T2872" t="s">
        <v>2845</v>
      </c>
      <c r="U2872" s="9">
        <f t="shared" si="55"/>
        <v>58.928571428571431</v>
      </c>
    </row>
    <row r="2873" spans="19:21" x14ac:dyDescent="0.2">
      <c r="S2873">
        <v>2872</v>
      </c>
      <c r="T2873" t="s">
        <v>2846</v>
      </c>
      <c r="U2873" s="9">
        <f t="shared" si="55"/>
        <v>58.949096880131357</v>
      </c>
    </row>
    <row r="2874" spans="19:21" x14ac:dyDescent="0.2">
      <c r="S2874">
        <v>2873</v>
      </c>
      <c r="T2874" t="s">
        <v>2847</v>
      </c>
      <c r="U2874" s="9">
        <f t="shared" si="55"/>
        <v>58.969622331691298</v>
      </c>
    </row>
    <row r="2875" spans="19:21" x14ac:dyDescent="0.2">
      <c r="S2875">
        <v>2874</v>
      </c>
      <c r="T2875" t="s">
        <v>2848</v>
      </c>
      <c r="U2875" s="9">
        <f t="shared" si="55"/>
        <v>58.990147783251231</v>
      </c>
    </row>
    <row r="2876" spans="19:21" x14ac:dyDescent="0.2">
      <c r="S2876">
        <v>2875</v>
      </c>
      <c r="T2876" t="s">
        <v>2849</v>
      </c>
      <c r="U2876" s="9">
        <f t="shared" si="55"/>
        <v>59.010673234811165</v>
      </c>
    </row>
    <row r="2877" spans="19:21" x14ac:dyDescent="0.2">
      <c r="S2877">
        <v>2876</v>
      </c>
      <c r="T2877" t="s">
        <v>2850</v>
      </c>
      <c r="U2877" s="9">
        <f t="shared" si="55"/>
        <v>59.031198686371098</v>
      </c>
    </row>
    <row r="2878" spans="19:21" x14ac:dyDescent="0.2">
      <c r="S2878">
        <v>2877</v>
      </c>
      <c r="T2878" t="s">
        <v>2851</v>
      </c>
      <c r="U2878" s="9">
        <f t="shared" si="55"/>
        <v>59.051724137931039</v>
      </c>
    </row>
    <row r="2879" spans="19:21" x14ac:dyDescent="0.2">
      <c r="S2879">
        <v>2878</v>
      </c>
      <c r="T2879" t="s">
        <v>2852</v>
      </c>
      <c r="U2879" s="9">
        <f t="shared" si="55"/>
        <v>59.072249589490966</v>
      </c>
    </row>
    <row r="2880" spans="19:21" x14ac:dyDescent="0.2">
      <c r="S2880">
        <v>2879</v>
      </c>
      <c r="T2880" t="s">
        <v>2853</v>
      </c>
      <c r="U2880" s="9">
        <f t="shared" si="55"/>
        <v>59.092775041050906</v>
      </c>
    </row>
    <row r="2881" spans="19:21" x14ac:dyDescent="0.2">
      <c r="S2881">
        <v>2880</v>
      </c>
      <c r="T2881" t="s">
        <v>2854</v>
      </c>
      <c r="U2881" s="9">
        <f t="shared" si="55"/>
        <v>59.11330049261084</v>
      </c>
    </row>
    <row r="2882" spans="19:21" x14ac:dyDescent="0.2">
      <c r="S2882">
        <v>2881</v>
      </c>
      <c r="T2882" t="s">
        <v>2855</v>
      </c>
      <c r="U2882" s="9">
        <f t="shared" si="55"/>
        <v>59.133825944170773</v>
      </c>
    </row>
    <row r="2883" spans="19:21" x14ac:dyDescent="0.2">
      <c r="S2883">
        <v>2882</v>
      </c>
      <c r="T2883" t="s">
        <v>2856</v>
      </c>
      <c r="U2883" s="9">
        <f t="shared" ref="U2883:U2946" si="56">(S2883/4872)*100</f>
        <v>59.154351395730707</v>
      </c>
    </row>
    <row r="2884" spans="19:21" x14ac:dyDescent="0.2">
      <c r="S2884">
        <v>2883</v>
      </c>
      <c r="T2884" t="s">
        <v>2857</v>
      </c>
      <c r="U2884" s="9">
        <f t="shared" si="56"/>
        <v>59.174876847290633</v>
      </c>
    </row>
    <row r="2885" spans="19:21" x14ac:dyDescent="0.2">
      <c r="S2885">
        <v>2884</v>
      </c>
      <c r="T2885" t="s">
        <v>2858</v>
      </c>
      <c r="U2885" s="9">
        <f t="shared" si="56"/>
        <v>59.195402298850574</v>
      </c>
    </row>
    <row r="2886" spans="19:21" x14ac:dyDescent="0.2">
      <c r="S2886">
        <v>2885</v>
      </c>
      <c r="T2886" t="s">
        <v>2859</v>
      </c>
      <c r="U2886" s="9">
        <f t="shared" si="56"/>
        <v>59.215927750410515</v>
      </c>
    </row>
    <row r="2887" spans="19:21" x14ac:dyDescent="0.2">
      <c r="S2887">
        <v>2886</v>
      </c>
      <c r="T2887" t="s">
        <v>2860</v>
      </c>
      <c r="U2887" s="9">
        <f t="shared" si="56"/>
        <v>59.236453201970441</v>
      </c>
    </row>
    <row r="2888" spans="19:21" x14ac:dyDescent="0.2">
      <c r="S2888">
        <v>2887</v>
      </c>
      <c r="T2888" t="s">
        <v>2861</v>
      </c>
      <c r="U2888" s="9">
        <f t="shared" si="56"/>
        <v>59.256978653530382</v>
      </c>
    </row>
    <row r="2889" spans="19:21" x14ac:dyDescent="0.2">
      <c r="S2889">
        <v>2888</v>
      </c>
      <c r="T2889" t="s">
        <v>2862</v>
      </c>
      <c r="U2889" s="9">
        <f t="shared" si="56"/>
        <v>59.277504105090316</v>
      </c>
    </row>
    <row r="2890" spans="19:21" x14ac:dyDescent="0.2">
      <c r="S2890">
        <v>2889</v>
      </c>
      <c r="T2890" t="s">
        <v>2863</v>
      </c>
      <c r="U2890" s="9">
        <f t="shared" si="56"/>
        <v>59.298029556650242</v>
      </c>
    </row>
    <row r="2891" spans="19:21" x14ac:dyDescent="0.2">
      <c r="S2891">
        <v>2890</v>
      </c>
      <c r="T2891" t="s">
        <v>2864</v>
      </c>
      <c r="U2891" s="9">
        <f t="shared" si="56"/>
        <v>59.318555008210183</v>
      </c>
    </row>
    <row r="2892" spans="19:21" x14ac:dyDescent="0.2">
      <c r="S2892">
        <v>2891</v>
      </c>
      <c r="T2892" t="s">
        <v>2865</v>
      </c>
      <c r="U2892" s="9">
        <f t="shared" si="56"/>
        <v>59.339080459770109</v>
      </c>
    </row>
    <row r="2893" spans="19:21" x14ac:dyDescent="0.2">
      <c r="S2893">
        <v>2892</v>
      </c>
      <c r="T2893" t="s">
        <v>2866</v>
      </c>
      <c r="U2893" s="9">
        <f t="shared" si="56"/>
        <v>59.35960591133005</v>
      </c>
    </row>
    <row r="2894" spans="19:21" x14ac:dyDescent="0.2">
      <c r="S2894">
        <v>2893</v>
      </c>
      <c r="T2894" t="s">
        <v>2867</v>
      </c>
      <c r="U2894" s="9">
        <f t="shared" si="56"/>
        <v>59.38013136288999</v>
      </c>
    </row>
    <row r="2895" spans="19:21" x14ac:dyDescent="0.2">
      <c r="S2895">
        <v>2894</v>
      </c>
      <c r="T2895" t="s">
        <v>2868</v>
      </c>
      <c r="U2895" s="9">
        <f t="shared" si="56"/>
        <v>59.400656814449917</v>
      </c>
    </row>
    <row r="2896" spans="19:21" x14ac:dyDescent="0.2">
      <c r="S2896">
        <v>2895</v>
      </c>
      <c r="T2896" t="s">
        <v>2869</v>
      </c>
      <c r="U2896" s="9">
        <f t="shared" si="56"/>
        <v>59.421182266009851</v>
      </c>
    </row>
    <row r="2897" spans="19:21" x14ac:dyDescent="0.2">
      <c r="S2897">
        <v>2896</v>
      </c>
      <c r="T2897" t="s">
        <v>2870</v>
      </c>
      <c r="U2897" s="9">
        <f t="shared" si="56"/>
        <v>59.441707717569791</v>
      </c>
    </row>
    <row r="2898" spans="19:21" x14ac:dyDescent="0.2">
      <c r="S2898">
        <v>2897</v>
      </c>
      <c r="T2898" t="s">
        <v>2871</v>
      </c>
      <c r="U2898" s="9">
        <f t="shared" si="56"/>
        <v>59.462233169129718</v>
      </c>
    </row>
    <row r="2899" spans="19:21" x14ac:dyDescent="0.2">
      <c r="S2899">
        <v>2898</v>
      </c>
      <c r="T2899" t="s">
        <v>2872</v>
      </c>
      <c r="U2899" s="9">
        <f t="shared" si="56"/>
        <v>59.482758620689658</v>
      </c>
    </row>
    <row r="2900" spans="19:21" x14ac:dyDescent="0.2">
      <c r="S2900">
        <v>2899</v>
      </c>
      <c r="T2900" t="s">
        <v>2873</v>
      </c>
      <c r="U2900" s="9">
        <f t="shared" si="56"/>
        <v>59.503284072249585</v>
      </c>
    </row>
    <row r="2901" spans="19:21" x14ac:dyDescent="0.2">
      <c r="S2901">
        <v>2900</v>
      </c>
      <c r="T2901" t="s">
        <v>2874</v>
      </c>
      <c r="U2901" s="9">
        <f t="shared" si="56"/>
        <v>59.523809523809526</v>
      </c>
    </row>
    <row r="2902" spans="19:21" x14ac:dyDescent="0.2">
      <c r="S2902">
        <v>2901</v>
      </c>
      <c r="T2902" t="s">
        <v>3497</v>
      </c>
      <c r="U2902" s="9">
        <f t="shared" si="56"/>
        <v>59.544334975369459</v>
      </c>
    </row>
    <row r="2903" spans="19:21" x14ac:dyDescent="0.2">
      <c r="S2903">
        <v>2902</v>
      </c>
      <c r="T2903" t="s">
        <v>3498</v>
      </c>
      <c r="U2903" s="9">
        <f t="shared" si="56"/>
        <v>59.564860426929386</v>
      </c>
    </row>
    <row r="2904" spans="19:21" x14ac:dyDescent="0.2">
      <c r="S2904">
        <v>2903</v>
      </c>
      <c r="T2904" t="s">
        <v>3499</v>
      </c>
      <c r="U2904" s="9">
        <f t="shared" si="56"/>
        <v>59.585385878489326</v>
      </c>
    </row>
    <row r="2905" spans="19:21" x14ac:dyDescent="0.2">
      <c r="S2905">
        <v>2904</v>
      </c>
      <c r="T2905" t="s">
        <v>3500</v>
      </c>
      <c r="U2905" s="9">
        <f t="shared" si="56"/>
        <v>59.605911330049267</v>
      </c>
    </row>
    <row r="2906" spans="19:21" x14ac:dyDescent="0.2">
      <c r="S2906">
        <v>2905</v>
      </c>
      <c r="T2906" t="s">
        <v>3501</v>
      </c>
      <c r="U2906" s="9">
        <f t="shared" si="56"/>
        <v>59.626436781609193</v>
      </c>
    </row>
    <row r="2907" spans="19:21" x14ac:dyDescent="0.2">
      <c r="S2907">
        <v>2906</v>
      </c>
      <c r="T2907" t="s">
        <v>3502</v>
      </c>
      <c r="U2907" s="9">
        <f t="shared" si="56"/>
        <v>59.646962233169134</v>
      </c>
    </row>
    <row r="2908" spans="19:21" x14ac:dyDescent="0.2">
      <c r="S2908">
        <v>2907</v>
      </c>
      <c r="T2908" t="s">
        <v>3503</v>
      </c>
      <c r="U2908" s="9">
        <f t="shared" si="56"/>
        <v>59.667487684729061</v>
      </c>
    </row>
    <row r="2909" spans="19:21" x14ac:dyDescent="0.2">
      <c r="S2909">
        <v>2908</v>
      </c>
      <c r="T2909" t="s">
        <v>3504</v>
      </c>
      <c r="U2909" s="9">
        <f t="shared" si="56"/>
        <v>59.688013136289001</v>
      </c>
    </row>
    <row r="2910" spans="19:21" x14ac:dyDescent="0.2">
      <c r="S2910">
        <v>2909</v>
      </c>
      <c r="T2910" t="s">
        <v>3505</v>
      </c>
      <c r="U2910" s="9">
        <f t="shared" si="56"/>
        <v>59.708538587848935</v>
      </c>
    </row>
    <row r="2911" spans="19:21" x14ac:dyDescent="0.2">
      <c r="S2911">
        <v>2910</v>
      </c>
      <c r="T2911" t="s">
        <v>3506</v>
      </c>
      <c r="U2911" s="9">
        <f t="shared" si="56"/>
        <v>59.729064039408861</v>
      </c>
    </row>
    <row r="2912" spans="19:21" x14ac:dyDescent="0.2">
      <c r="S2912">
        <v>2911</v>
      </c>
      <c r="T2912" t="s">
        <v>3507</v>
      </c>
      <c r="U2912" s="9">
        <f t="shared" si="56"/>
        <v>59.749589490968802</v>
      </c>
    </row>
    <row r="2913" spans="19:21" x14ac:dyDescent="0.2">
      <c r="S2913">
        <v>2912</v>
      </c>
      <c r="T2913" t="s">
        <v>3508</v>
      </c>
      <c r="U2913" s="9">
        <f t="shared" si="56"/>
        <v>59.770114942528743</v>
      </c>
    </row>
    <row r="2914" spans="19:21" x14ac:dyDescent="0.2">
      <c r="S2914">
        <v>2913</v>
      </c>
      <c r="T2914" t="s">
        <v>3509</v>
      </c>
      <c r="U2914" s="9">
        <f t="shared" si="56"/>
        <v>59.790640394088669</v>
      </c>
    </row>
    <row r="2915" spans="19:21" x14ac:dyDescent="0.2">
      <c r="S2915">
        <v>2914</v>
      </c>
      <c r="T2915" t="s">
        <v>3510</v>
      </c>
      <c r="U2915" s="9">
        <f t="shared" si="56"/>
        <v>59.811165845648603</v>
      </c>
    </row>
    <row r="2916" spans="19:21" x14ac:dyDescent="0.2">
      <c r="S2916">
        <v>2915</v>
      </c>
      <c r="T2916" t="s">
        <v>3511</v>
      </c>
      <c r="U2916" s="9">
        <f t="shared" si="56"/>
        <v>59.831691297208536</v>
      </c>
    </row>
    <row r="2917" spans="19:21" x14ac:dyDescent="0.2">
      <c r="S2917">
        <v>2916</v>
      </c>
      <c r="T2917" t="s">
        <v>3512</v>
      </c>
      <c r="U2917" s="9">
        <f t="shared" si="56"/>
        <v>59.85221674876847</v>
      </c>
    </row>
    <row r="2918" spans="19:21" x14ac:dyDescent="0.2">
      <c r="S2918">
        <v>2917</v>
      </c>
      <c r="T2918" t="s">
        <v>3513</v>
      </c>
      <c r="U2918" s="9">
        <f t="shared" si="56"/>
        <v>59.87274220032841</v>
      </c>
    </row>
    <row r="2919" spans="19:21" x14ac:dyDescent="0.2">
      <c r="S2919">
        <v>2918</v>
      </c>
      <c r="T2919" t="s">
        <v>3514</v>
      </c>
      <c r="U2919" s="9">
        <f t="shared" si="56"/>
        <v>59.893267651888337</v>
      </c>
    </row>
    <row r="2920" spans="19:21" x14ac:dyDescent="0.2">
      <c r="S2920">
        <v>2919</v>
      </c>
      <c r="T2920" t="s">
        <v>3515</v>
      </c>
      <c r="U2920" s="9">
        <f t="shared" si="56"/>
        <v>59.913793103448278</v>
      </c>
    </row>
    <row r="2921" spans="19:21" x14ac:dyDescent="0.2">
      <c r="S2921">
        <v>2920</v>
      </c>
      <c r="T2921" t="s">
        <v>3516</v>
      </c>
      <c r="U2921" s="9">
        <f t="shared" si="56"/>
        <v>59.934318555008218</v>
      </c>
    </row>
    <row r="2922" spans="19:21" x14ac:dyDescent="0.2">
      <c r="S2922">
        <v>2921</v>
      </c>
      <c r="T2922" t="s">
        <v>3517</v>
      </c>
      <c r="U2922" s="9">
        <f t="shared" si="56"/>
        <v>59.954844006568145</v>
      </c>
    </row>
    <row r="2923" spans="19:21" x14ac:dyDescent="0.2">
      <c r="S2923">
        <v>2922</v>
      </c>
      <c r="T2923" t="s">
        <v>3518</v>
      </c>
      <c r="U2923" s="9">
        <f t="shared" si="56"/>
        <v>59.975369458128078</v>
      </c>
    </row>
    <row r="2924" spans="19:21" x14ac:dyDescent="0.2">
      <c r="S2924">
        <v>2923</v>
      </c>
      <c r="T2924" t="s">
        <v>3519</v>
      </c>
      <c r="U2924" s="9">
        <f t="shared" si="56"/>
        <v>59.995894909688005</v>
      </c>
    </row>
    <row r="2925" spans="19:21" x14ac:dyDescent="0.2">
      <c r="S2925">
        <v>2924</v>
      </c>
      <c r="T2925" t="s">
        <v>3520</v>
      </c>
      <c r="U2925" s="9">
        <f t="shared" si="56"/>
        <v>60.016420361247945</v>
      </c>
    </row>
    <row r="2926" spans="19:21" x14ac:dyDescent="0.2">
      <c r="S2926">
        <v>2925</v>
      </c>
      <c r="T2926" t="s">
        <v>3521</v>
      </c>
      <c r="U2926" s="9">
        <f t="shared" si="56"/>
        <v>60.036945812807886</v>
      </c>
    </row>
    <row r="2927" spans="19:21" x14ac:dyDescent="0.2">
      <c r="S2927">
        <v>2926</v>
      </c>
      <c r="T2927" t="s">
        <v>3522</v>
      </c>
      <c r="U2927" s="9">
        <f t="shared" si="56"/>
        <v>60.057471264367813</v>
      </c>
    </row>
    <row r="2928" spans="19:21" x14ac:dyDescent="0.2">
      <c r="S2928">
        <v>2927</v>
      </c>
      <c r="T2928" t="s">
        <v>3523</v>
      </c>
      <c r="U2928" s="9">
        <f t="shared" si="56"/>
        <v>60.077996715927753</v>
      </c>
    </row>
    <row r="2929" spans="19:21" x14ac:dyDescent="0.2">
      <c r="S2929">
        <v>2928</v>
      </c>
      <c r="T2929" t="s">
        <v>3524</v>
      </c>
      <c r="U2929" s="9">
        <f t="shared" si="56"/>
        <v>60.098522167487687</v>
      </c>
    </row>
    <row r="2930" spans="19:21" x14ac:dyDescent="0.2">
      <c r="S2930">
        <v>2929</v>
      </c>
      <c r="T2930" t="s">
        <v>3525</v>
      </c>
      <c r="U2930" s="9">
        <f t="shared" si="56"/>
        <v>60.119047619047613</v>
      </c>
    </row>
    <row r="2931" spans="19:21" x14ac:dyDescent="0.2">
      <c r="S2931">
        <v>2930</v>
      </c>
      <c r="T2931" t="s">
        <v>3526</v>
      </c>
      <c r="U2931" s="9">
        <f t="shared" si="56"/>
        <v>60.139573070607554</v>
      </c>
    </row>
    <row r="2932" spans="19:21" x14ac:dyDescent="0.2">
      <c r="S2932">
        <v>2931</v>
      </c>
      <c r="T2932" t="s">
        <v>3527</v>
      </c>
      <c r="U2932" s="9">
        <f t="shared" si="56"/>
        <v>60.16009852216748</v>
      </c>
    </row>
    <row r="2933" spans="19:21" x14ac:dyDescent="0.2">
      <c r="S2933">
        <v>2932</v>
      </c>
      <c r="T2933" t="s">
        <v>3528</v>
      </c>
      <c r="U2933" s="9">
        <f t="shared" si="56"/>
        <v>60.180623973727421</v>
      </c>
    </row>
    <row r="2934" spans="19:21" x14ac:dyDescent="0.2">
      <c r="S2934">
        <v>2933</v>
      </c>
      <c r="T2934" t="s">
        <v>3529</v>
      </c>
      <c r="U2934" s="9">
        <f t="shared" si="56"/>
        <v>60.201149425287362</v>
      </c>
    </row>
    <row r="2935" spans="19:21" x14ac:dyDescent="0.2">
      <c r="S2935">
        <v>2934</v>
      </c>
      <c r="T2935" t="s">
        <v>3530</v>
      </c>
      <c r="U2935" s="9">
        <f t="shared" si="56"/>
        <v>60.221674876847288</v>
      </c>
    </row>
    <row r="2936" spans="19:21" x14ac:dyDescent="0.2">
      <c r="S2936">
        <v>2935</v>
      </c>
      <c r="T2936" t="s">
        <v>3531</v>
      </c>
      <c r="U2936" s="9">
        <f t="shared" si="56"/>
        <v>60.242200328407222</v>
      </c>
    </row>
    <row r="2937" spans="19:21" x14ac:dyDescent="0.2">
      <c r="S2937">
        <v>2936</v>
      </c>
      <c r="T2937" t="s">
        <v>3532</v>
      </c>
      <c r="U2937" s="9">
        <f t="shared" si="56"/>
        <v>60.262725779967163</v>
      </c>
    </row>
    <row r="2938" spans="19:21" x14ac:dyDescent="0.2">
      <c r="S2938">
        <v>2937</v>
      </c>
      <c r="T2938" t="s">
        <v>3533</v>
      </c>
      <c r="U2938" s="9">
        <f t="shared" si="56"/>
        <v>60.283251231527089</v>
      </c>
    </row>
    <row r="2939" spans="19:21" x14ac:dyDescent="0.2">
      <c r="S2939">
        <v>2938</v>
      </c>
      <c r="T2939" t="s">
        <v>3534</v>
      </c>
      <c r="U2939" s="9">
        <f t="shared" si="56"/>
        <v>60.30377668308703</v>
      </c>
    </row>
    <row r="2940" spans="19:21" x14ac:dyDescent="0.2">
      <c r="S2940">
        <v>2939</v>
      </c>
      <c r="T2940" t="s">
        <v>3535</v>
      </c>
      <c r="U2940" s="9">
        <f t="shared" si="56"/>
        <v>60.32430213464697</v>
      </c>
    </row>
    <row r="2941" spans="19:21" x14ac:dyDescent="0.2">
      <c r="S2941">
        <v>2940</v>
      </c>
      <c r="T2941" t="s">
        <v>3536</v>
      </c>
      <c r="U2941" s="9">
        <f t="shared" si="56"/>
        <v>60.344827586206897</v>
      </c>
    </row>
    <row r="2942" spans="19:21" x14ac:dyDescent="0.2">
      <c r="S2942">
        <v>2941</v>
      </c>
      <c r="T2942" t="s">
        <v>120</v>
      </c>
      <c r="U2942" s="9">
        <f t="shared" si="56"/>
        <v>60.36535303776683</v>
      </c>
    </row>
    <row r="2943" spans="19:21" x14ac:dyDescent="0.2">
      <c r="S2943">
        <v>2942</v>
      </c>
      <c r="T2943" t="s">
        <v>121</v>
      </c>
      <c r="U2943" s="9">
        <f t="shared" si="56"/>
        <v>60.385878489326764</v>
      </c>
    </row>
    <row r="2944" spans="19:21" x14ac:dyDescent="0.2">
      <c r="S2944">
        <v>2943</v>
      </c>
      <c r="T2944" t="s">
        <v>122</v>
      </c>
      <c r="U2944" s="9">
        <f t="shared" si="56"/>
        <v>60.406403940886698</v>
      </c>
    </row>
    <row r="2945" spans="19:21" x14ac:dyDescent="0.2">
      <c r="S2945">
        <v>2944</v>
      </c>
      <c r="T2945" t="s">
        <v>123</v>
      </c>
      <c r="U2945" s="9">
        <f t="shared" si="56"/>
        <v>60.426929392446638</v>
      </c>
    </row>
    <row r="2946" spans="19:21" x14ac:dyDescent="0.2">
      <c r="S2946">
        <v>2945</v>
      </c>
      <c r="T2946" t="s">
        <v>124</v>
      </c>
      <c r="U2946" s="9">
        <f t="shared" si="56"/>
        <v>60.447454844006565</v>
      </c>
    </row>
    <row r="2947" spans="19:21" x14ac:dyDescent="0.2">
      <c r="S2947">
        <v>2946</v>
      </c>
      <c r="T2947" t="s">
        <v>125</v>
      </c>
      <c r="U2947" s="9">
        <f t="shared" ref="U2947:U3010" si="57">(S2947/4872)*100</f>
        <v>60.467980295566505</v>
      </c>
    </row>
    <row r="2948" spans="19:21" x14ac:dyDescent="0.2">
      <c r="S2948">
        <v>2947</v>
      </c>
      <c r="T2948" t="s">
        <v>126</v>
      </c>
      <c r="U2948" s="9">
        <f t="shared" si="57"/>
        <v>60.488505747126439</v>
      </c>
    </row>
    <row r="2949" spans="19:21" x14ac:dyDescent="0.2">
      <c r="S2949">
        <v>2948</v>
      </c>
      <c r="T2949" t="s">
        <v>127</v>
      </c>
      <c r="U2949" s="9">
        <f t="shared" si="57"/>
        <v>60.509031198686372</v>
      </c>
    </row>
    <row r="2950" spans="19:21" x14ac:dyDescent="0.2">
      <c r="S2950">
        <v>2949</v>
      </c>
      <c r="T2950" t="s">
        <v>128</v>
      </c>
      <c r="U2950" s="9">
        <f t="shared" si="57"/>
        <v>60.529556650246306</v>
      </c>
    </row>
    <row r="2951" spans="19:21" x14ac:dyDescent="0.2">
      <c r="S2951">
        <v>2950</v>
      </c>
      <c r="T2951" t="s">
        <v>129</v>
      </c>
      <c r="U2951" s="9">
        <f t="shared" si="57"/>
        <v>60.550082101806233</v>
      </c>
    </row>
    <row r="2952" spans="19:21" x14ac:dyDescent="0.2">
      <c r="S2952">
        <v>2951</v>
      </c>
      <c r="T2952" t="s">
        <v>130</v>
      </c>
      <c r="U2952" s="9">
        <f t="shared" si="57"/>
        <v>60.570607553366173</v>
      </c>
    </row>
    <row r="2953" spans="19:21" x14ac:dyDescent="0.2">
      <c r="S2953">
        <v>2952</v>
      </c>
      <c r="T2953" t="s">
        <v>131</v>
      </c>
      <c r="U2953" s="9">
        <f t="shared" si="57"/>
        <v>60.591133004926114</v>
      </c>
    </row>
    <row r="2954" spans="19:21" x14ac:dyDescent="0.2">
      <c r="S2954">
        <v>2953</v>
      </c>
      <c r="T2954" t="s">
        <v>132</v>
      </c>
      <c r="U2954" s="9">
        <f t="shared" si="57"/>
        <v>60.61165845648604</v>
      </c>
    </row>
    <row r="2955" spans="19:21" x14ac:dyDescent="0.2">
      <c r="S2955">
        <v>2954</v>
      </c>
      <c r="T2955" t="s">
        <v>133</v>
      </c>
      <c r="U2955" s="9">
        <f t="shared" si="57"/>
        <v>60.632183908045981</v>
      </c>
    </row>
    <row r="2956" spans="19:21" x14ac:dyDescent="0.2">
      <c r="S2956">
        <v>2955</v>
      </c>
      <c r="T2956" t="s">
        <v>134</v>
      </c>
      <c r="U2956" s="9">
        <f t="shared" si="57"/>
        <v>60.652709359605915</v>
      </c>
    </row>
    <row r="2957" spans="19:21" x14ac:dyDescent="0.2">
      <c r="S2957">
        <v>2956</v>
      </c>
      <c r="T2957" t="s">
        <v>135</v>
      </c>
      <c r="U2957" s="9">
        <f t="shared" si="57"/>
        <v>60.673234811165841</v>
      </c>
    </row>
    <row r="2958" spans="19:21" x14ac:dyDescent="0.2">
      <c r="S2958">
        <v>2957</v>
      </c>
      <c r="T2958" t="s">
        <v>136</v>
      </c>
      <c r="U2958" s="9">
        <f t="shared" si="57"/>
        <v>60.693760262725782</v>
      </c>
    </row>
    <row r="2959" spans="19:21" x14ac:dyDescent="0.2">
      <c r="S2959">
        <v>2958</v>
      </c>
      <c r="T2959" t="s">
        <v>137</v>
      </c>
      <c r="U2959" s="9">
        <f t="shared" si="57"/>
        <v>60.714285714285708</v>
      </c>
    </row>
    <row r="2960" spans="19:21" x14ac:dyDescent="0.2">
      <c r="S2960">
        <v>2959</v>
      </c>
      <c r="T2960" t="s">
        <v>138</v>
      </c>
      <c r="U2960" s="9">
        <f t="shared" si="57"/>
        <v>60.734811165845649</v>
      </c>
    </row>
    <row r="2961" spans="19:21" x14ac:dyDescent="0.2">
      <c r="S2961">
        <v>2960</v>
      </c>
      <c r="T2961" t="s">
        <v>139</v>
      </c>
      <c r="U2961" s="9">
        <f t="shared" si="57"/>
        <v>60.75533661740559</v>
      </c>
    </row>
    <row r="2962" spans="19:21" x14ac:dyDescent="0.2">
      <c r="S2962">
        <v>2961</v>
      </c>
      <c r="T2962" t="s">
        <v>140</v>
      </c>
      <c r="U2962" s="9">
        <f t="shared" si="57"/>
        <v>60.775862068965516</v>
      </c>
    </row>
    <row r="2963" spans="19:21" x14ac:dyDescent="0.2">
      <c r="S2963">
        <v>2962</v>
      </c>
      <c r="T2963" t="s">
        <v>141</v>
      </c>
      <c r="U2963" s="9">
        <f t="shared" si="57"/>
        <v>60.79638752052545</v>
      </c>
    </row>
    <row r="2964" spans="19:21" x14ac:dyDescent="0.2">
      <c r="S2964">
        <v>2963</v>
      </c>
      <c r="T2964" t="s">
        <v>142</v>
      </c>
      <c r="U2964" s="9">
        <f t="shared" si="57"/>
        <v>60.81691297208539</v>
      </c>
    </row>
    <row r="2965" spans="19:21" x14ac:dyDescent="0.2">
      <c r="S2965">
        <v>2964</v>
      </c>
      <c r="T2965" t="s">
        <v>143</v>
      </c>
      <c r="U2965" s="9">
        <f t="shared" si="57"/>
        <v>60.837438423645317</v>
      </c>
    </row>
    <row r="2966" spans="19:21" x14ac:dyDescent="0.2">
      <c r="S2966">
        <v>2965</v>
      </c>
      <c r="T2966" t="s">
        <v>144</v>
      </c>
      <c r="U2966" s="9">
        <f t="shared" si="57"/>
        <v>60.857963875205257</v>
      </c>
    </row>
    <row r="2967" spans="19:21" x14ac:dyDescent="0.2">
      <c r="S2967">
        <v>2966</v>
      </c>
      <c r="T2967" t="s">
        <v>145</v>
      </c>
      <c r="U2967" s="9">
        <f t="shared" si="57"/>
        <v>60.878489326765184</v>
      </c>
    </row>
    <row r="2968" spans="19:21" x14ac:dyDescent="0.2">
      <c r="S2968">
        <v>2967</v>
      </c>
      <c r="T2968" t="s">
        <v>146</v>
      </c>
      <c r="U2968" s="9">
        <f t="shared" si="57"/>
        <v>60.899014778325125</v>
      </c>
    </row>
    <row r="2969" spans="19:21" x14ac:dyDescent="0.2">
      <c r="S2969">
        <v>2968</v>
      </c>
      <c r="T2969" t="s">
        <v>147</v>
      </c>
      <c r="U2969" s="9">
        <f t="shared" si="57"/>
        <v>60.919540229885058</v>
      </c>
    </row>
    <row r="2970" spans="19:21" x14ac:dyDescent="0.2">
      <c r="S2970">
        <v>2969</v>
      </c>
      <c r="T2970" t="s">
        <v>148</v>
      </c>
      <c r="U2970" s="9">
        <f t="shared" si="57"/>
        <v>60.940065681444992</v>
      </c>
    </row>
    <row r="2971" spans="19:21" x14ac:dyDescent="0.2">
      <c r="S2971">
        <v>2970</v>
      </c>
      <c r="T2971" t="s">
        <v>149</v>
      </c>
      <c r="U2971" s="9">
        <f t="shared" si="57"/>
        <v>60.960591133004925</v>
      </c>
    </row>
    <row r="2972" spans="19:21" x14ac:dyDescent="0.2">
      <c r="S2972">
        <v>2971</v>
      </c>
      <c r="T2972" t="s">
        <v>150</v>
      </c>
      <c r="U2972" s="9">
        <f t="shared" si="57"/>
        <v>60.981116584564866</v>
      </c>
    </row>
    <row r="2973" spans="19:21" x14ac:dyDescent="0.2">
      <c r="S2973">
        <v>2972</v>
      </c>
      <c r="T2973" t="s">
        <v>151</v>
      </c>
      <c r="U2973" s="9">
        <f t="shared" si="57"/>
        <v>61.001642036124792</v>
      </c>
    </row>
    <row r="2974" spans="19:21" x14ac:dyDescent="0.2">
      <c r="S2974">
        <v>2973</v>
      </c>
      <c r="T2974" t="s">
        <v>152</v>
      </c>
      <c r="U2974" s="9">
        <f t="shared" si="57"/>
        <v>61.022167487684733</v>
      </c>
    </row>
    <row r="2975" spans="19:21" x14ac:dyDescent="0.2">
      <c r="S2975">
        <v>2974</v>
      </c>
      <c r="T2975" t="s">
        <v>153</v>
      </c>
      <c r="U2975" s="9">
        <f t="shared" si="57"/>
        <v>61.04269293924466</v>
      </c>
    </row>
    <row r="2976" spans="19:21" x14ac:dyDescent="0.2">
      <c r="S2976">
        <v>2975</v>
      </c>
      <c r="T2976" t="s">
        <v>154</v>
      </c>
      <c r="U2976" s="9">
        <f t="shared" si="57"/>
        <v>61.063218390804593</v>
      </c>
    </row>
    <row r="2977" spans="19:21" x14ac:dyDescent="0.2">
      <c r="S2977">
        <v>2976</v>
      </c>
      <c r="T2977" t="s">
        <v>155</v>
      </c>
      <c r="U2977" s="9">
        <f t="shared" si="57"/>
        <v>61.083743842364534</v>
      </c>
    </row>
    <row r="2978" spans="19:21" x14ac:dyDescent="0.2">
      <c r="S2978">
        <v>2977</v>
      </c>
      <c r="T2978" t="s">
        <v>156</v>
      </c>
      <c r="U2978" s="9">
        <f t="shared" si="57"/>
        <v>61.10426929392446</v>
      </c>
    </row>
    <row r="2979" spans="19:21" x14ac:dyDescent="0.2">
      <c r="S2979">
        <v>2978</v>
      </c>
      <c r="T2979" t="s">
        <v>157</v>
      </c>
      <c r="U2979" s="9">
        <f t="shared" si="57"/>
        <v>61.124794745484401</v>
      </c>
    </row>
    <row r="2980" spans="19:21" x14ac:dyDescent="0.2">
      <c r="S2980">
        <v>2979</v>
      </c>
      <c r="T2980" t="s">
        <v>158</v>
      </c>
      <c r="U2980" s="9">
        <f t="shared" si="57"/>
        <v>61.145320197044342</v>
      </c>
    </row>
    <row r="2981" spans="19:21" x14ac:dyDescent="0.2">
      <c r="S2981">
        <v>2980</v>
      </c>
      <c r="T2981" t="s">
        <v>159</v>
      </c>
      <c r="U2981" s="9">
        <f t="shared" si="57"/>
        <v>61.165845648604268</v>
      </c>
    </row>
    <row r="2982" spans="19:21" x14ac:dyDescent="0.2">
      <c r="S2982">
        <v>2981</v>
      </c>
      <c r="T2982" t="s">
        <v>160</v>
      </c>
      <c r="U2982" s="9">
        <f t="shared" si="57"/>
        <v>61.186371100164209</v>
      </c>
    </row>
    <row r="2983" spans="19:21" x14ac:dyDescent="0.2">
      <c r="S2983">
        <v>2982</v>
      </c>
      <c r="T2983" t="s">
        <v>161</v>
      </c>
      <c r="U2983" s="9">
        <f t="shared" si="57"/>
        <v>61.206896551724135</v>
      </c>
    </row>
    <row r="2984" spans="19:21" x14ac:dyDescent="0.2">
      <c r="S2984">
        <v>2983</v>
      </c>
      <c r="T2984" t="s">
        <v>162</v>
      </c>
      <c r="U2984" s="9">
        <f t="shared" si="57"/>
        <v>61.227422003284069</v>
      </c>
    </row>
    <row r="2985" spans="19:21" x14ac:dyDescent="0.2">
      <c r="S2985">
        <v>2984</v>
      </c>
      <c r="T2985" t="s">
        <v>163</v>
      </c>
      <c r="U2985" s="9">
        <f t="shared" si="57"/>
        <v>61.247947454844009</v>
      </c>
    </row>
    <row r="2986" spans="19:21" x14ac:dyDescent="0.2">
      <c r="S2986">
        <v>2985</v>
      </c>
      <c r="T2986" t="s">
        <v>164</v>
      </c>
      <c r="U2986" s="9">
        <f t="shared" si="57"/>
        <v>61.268472906403936</v>
      </c>
    </row>
    <row r="2987" spans="19:21" x14ac:dyDescent="0.2">
      <c r="S2987">
        <v>2986</v>
      </c>
      <c r="T2987" t="s">
        <v>165</v>
      </c>
      <c r="U2987" s="9">
        <f t="shared" si="57"/>
        <v>61.288998357963877</v>
      </c>
    </row>
    <row r="2988" spans="19:21" x14ac:dyDescent="0.2">
      <c r="S2988">
        <v>2987</v>
      </c>
      <c r="T2988" t="s">
        <v>166</v>
      </c>
      <c r="U2988" s="9">
        <f t="shared" si="57"/>
        <v>61.30952380952381</v>
      </c>
    </row>
    <row r="2989" spans="19:21" x14ac:dyDescent="0.2">
      <c r="S2989">
        <v>2988</v>
      </c>
      <c r="T2989" t="s">
        <v>167</v>
      </c>
      <c r="U2989" s="9">
        <f t="shared" si="57"/>
        <v>61.330049261083744</v>
      </c>
    </row>
    <row r="2990" spans="19:21" x14ac:dyDescent="0.2">
      <c r="S2990">
        <v>2989</v>
      </c>
      <c r="T2990" t="s">
        <v>168</v>
      </c>
      <c r="U2990" s="9">
        <f t="shared" si="57"/>
        <v>61.350574712643677</v>
      </c>
    </row>
    <row r="2991" spans="19:21" x14ac:dyDescent="0.2">
      <c r="S2991">
        <v>2990</v>
      </c>
      <c r="T2991" t="s">
        <v>169</v>
      </c>
      <c r="U2991" s="9">
        <f t="shared" si="57"/>
        <v>61.371100164203618</v>
      </c>
    </row>
    <row r="2992" spans="19:21" x14ac:dyDescent="0.2">
      <c r="S2992">
        <v>2991</v>
      </c>
      <c r="T2992" t="s">
        <v>170</v>
      </c>
      <c r="U2992" s="9">
        <f t="shared" si="57"/>
        <v>61.391625615763544</v>
      </c>
    </row>
    <row r="2993" spans="19:21" x14ac:dyDescent="0.2">
      <c r="S2993">
        <v>2992</v>
      </c>
      <c r="T2993" t="s">
        <v>171</v>
      </c>
      <c r="U2993" s="9">
        <f t="shared" si="57"/>
        <v>61.412151067323485</v>
      </c>
    </row>
    <row r="2994" spans="19:21" x14ac:dyDescent="0.2">
      <c r="S2994">
        <v>2993</v>
      </c>
      <c r="T2994" t="s">
        <v>172</v>
      </c>
      <c r="U2994" s="9">
        <f t="shared" si="57"/>
        <v>61.432676518883412</v>
      </c>
    </row>
    <row r="2995" spans="19:21" x14ac:dyDescent="0.2">
      <c r="S2995">
        <v>2994</v>
      </c>
      <c r="T2995" t="s">
        <v>173</v>
      </c>
      <c r="U2995" s="9">
        <f t="shared" si="57"/>
        <v>61.453201970443352</v>
      </c>
    </row>
    <row r="2996" spans="19:21" x14ac:dyDescent="0.2">
      <c r="S2996">
        <v>2995</v>
      </c>
      <c r="T2996" t="s">
        <v>174</v>
      </c>
      <c r="U2996" s="9">
        <f t="shared" si="57"/>
        <v>61.473727422003286</v>
      </c>
    </row>
    <row r="2997" spans="19:21" x14ac:dyDescent="0.2">
      <c r="S2997">
        <v>2996</v>
      </c>
      <c r="T2997" t="s">
        <v>175</v>
      </c>
      <c r="U2997" s="9">
        <f t="shared" si="57"/>
        <v>61.494252873563212</v>
      </c>
    </row>
    <row r="2998" spans="19:21" x14ac:dyDescent="0.2">
      <c r="S2998">
        <v>2997</v>
      </c>
      <c r="T2998" t="s">
        <v>176</v>
      </c>
      <c r="U2998" s="9">
        <f t="shared" si="57"/>
        <v>61.514778325123153</v>
      </c>
    </row>
    <row r="2999" spans="19:21" x14ac:dyDescent="0.2">
      <c r="S2999">
        <v>2998</v>
      </c>
      <c r="T2999" t="s">
        <v>177</v>
      </c>
      <c r="U2999" s="9">
        <f t="shared" si="57"/>
        <v>61.535303776683094</v>
      </c>
    </row>
    <row r="3000" spans="19:21" x14ac:dyDescent="0.2">
      <c r="S3000">
        <v>2999</v>
      </c>
      <c r="T3000" t="s">
        <v>178</v>
      </c>
      <c r="U3000" s="9">
        <f t="shared" si="57"/>
        <v>61.55582922824302</v>
      </c>
    </row>
    <row r="3001" spans="19:21" x14ac:dyDescent="0.2">
      <c r="S3001">
        <v>3000</v>
      </c>
      <c r="T3001" t="s">
        <v>179</v>
      </c>
      <c r="U3001" s="9">
        <f t="shared" si="57"/>
        <v>61.576354679802961</v>
      </c>
    </row>
    <row r="3002" spans="19:21" x14ac:dyDescent="0.2">
      <c r="S3002">
        <v>3001</v>
      </c>
      <c r="T3002" t="s">
        <v>180</v>
      </c>
      <c r="U3002" s="9">
        <f t="shared" si="57"/>
        <v>61.596880131362887</v>
      </c>
    </row>
    <row r="3003" spans="19:21" x14ac:dyDescent="0.2">
      <c r="S3003">
        <v>3002</v>
      </c>
      <c r="T3003" t="s">
        <v>181</v>
      </c>
      <c r="U3003" s="9">
        <f t="shared" si="57"/>
        <v>61.617405582922821</v>
      </c>
    </row>
    <row r="3004" spans="19:21" x14ac:dyDescent="0.2">
      <c r="S3004">
        <v>3003</v>
      </c>
      <c r="T3004" t="s">
        <v>182</v>
      </c>
      <c r="U3004" s="9">
        <f t="shared" si="57"/>
        <v>61.637931034482762</v>
      </c>
    </row>
    <row r="3005" spans="19:21" x14ac:dyDescent="0.2">
      <c r="S3005">
        <v>3004</v>
      </c>
      <c r="T3005" t="s">
        <v>183</v>
      </c>
      <c r="U3005" s="9">
        <f t="shared" si="57"/>
        <v>61.658456486042688</v>
      </c>
    </row>
    <row r="3006" spans="19:21" x14ac:dyDescent="0.2">
      <c r="S3006">
        <v>3005</v>
      </c>
      <c r="T3006" t="s">
        <v>184</v>
      </c>
      <c r="U3006" s="9">
        <f t="shared" si="57"/>
        <v>61.678981937602629</v>
      </c>
    </row>
    <row r="3007" spans="19:21" x14ac:dyDescent="0.2">
      <c r="S3007">
        <v>3006</v>
      </c>
      <c r="T3007" t="s">
        <v>185</v>
      </c>
      <c r="U3007" s="9">
        <f t="shared" si="57"/>
        <v>61.699507389162569</v>
      </c>
    </row>
    <row r="3008" spans="19:21" x14ac:dyDescent="0.2">
      <c r="S3008">
        <v>3007</v>
      </c>
      <c r="T3008" t="s">
        <v>186</v>
      </c>
      <c r="U3008" s="9">
        <f t="shared" si="57"/>
        <v>61.720032840722496</v>
      </c>
    </row>
    <row r="3009" spans="19:21" x14ac:dyDescent="0.2">
      <c r="S3009">
        <v>3008</v>
      </c>
      <c r="T3009" t="s">
        <v>187</v>
      </c>
      <c r="U3009" s="9">
        <f t="shared" si="57"/>
        <v>61.740558292282429</v>
      </c>
    </row>
    <row r="3010" spans="19:21" x14ac:dyDescent="0.2">
      <c r="S3010">
        <v>3009</v>
      </c>
      <c r="T3010" t="s">
        <v>188</v>
      </c>
      <c r="U3010" s="9">
        <f t="shared" si="57"/>
        <v>61.761083743842363</v>
      </c>
    </row>
    <row r="3011" spans="19:21" x14ac:dyDescent="0.2">
      <c r="S3011">
        <v>3010</v>
      </c>
      <c r="T3011" t="s">
        <v>189</v>
      </c>
      <c r="U3011" s="9">
        <f t="shared" ref="U3011:U3074" si="58">(S3011/4872)*100</f>
        <v>61.781609195402297</v>
      </c>
    </row>
    <row r="3012" spans="19:21" x14ac:dyDescent="0.2">
      <c r="S3012">
        <v>3011</v>
      </c>
      <c r="T3012" t="s">
        <v>190</v>
      </c>
      <c r="U3012" s="9">
        <f t="shared" si="58"/>
        <v>61.802134646962237</v>
      </c>
    </row>
    <row r="3013" spans="19:21" x14ac:dyDescent="0.2">
      <c r="S3013">
        <v>3012</v>
      </c>
      <c r="T3013" t="s">
        <v>191</v>
      </c>
      <c r="U3013" s="9">
        <f t="shared" si="58"/>
        <v>61.822660098522164</v>
      </c>
    </row>
    <row r="3014" spans="19:21" x14ac:dyDescent="0.2">
      <c r="S3014">
        <v>3013</v>
      </c>
      <c r="T3014" t="s">
        <v>192</v>
      </c>
      <c r="U3014" s="9">
        <f t="shared" si="58"/>
        <v>61.843185550082104</v>
      </c>
    </row>
    <row r="3015" spans="19:21" x14ac:dyDescent="0.2">
      <c r="S3015">
        <v>3014</v>
      </c>
      <c r="T3015" t="s">
        <v>193</v>
      </c>
      <c r="U3015" s="9">
        <f t="shared" si="58"/>
        <v>61.863711001642038</v>
      </c>
    </row>
    <row r="3016" spans="19:21" x14ac:dyDescent="0.2">
      <c r="S3016">
        <v>3015</v>
      </c>
      <c r="T3016" t="s">
        <v>194</v>
      </c>
      <c r="U3016" s="9">
        <f t="shared" si="58"/>
        <v>61.884236453201972</v>
      </c>
    </row>
    <row r="3017" spans="19:21" x14ac:dyDescent="0.2">
      <c r="S3017">
        <v>3016</v>
      </c>
      <c r="T3017" t="s">
        <v>195</v>
      </c>
      <c r="U3017" s="9">
        <f t="shared" si="58"/>
        <v>61.904761904761905</v>
      </c>
    </row>
    <row r="3018" spans="19:21" x14ac:dyDescent="0.2">
      <c r="S3018">
        <v>3017</v>
      </c>
      <c r="T3018" t="s">
        <v>196</v>
      </c>
      <c r="U3018" s="9">
        <f t="shared" si="58"/>
        <v>61.925287356321832</v>
      </c>
    </row>
    <row r="3019" spans="19:21" x14ac:dyDescent="0.2">
      <c r="S3019">
        <v>3018</v>
      </c>
      <c r="T3019" t="s">
        <v>197</v>
      </c>
      <c r="U3019" s="9">
        <f t="shared" si="58"/>
        <v>61.945812807881772</v>
      </c>
    </row>
    <row r="3020" spans="19:21" x14ac:dyDescent="0.2">
      <c r="S3020">
        <v>3019</v>
      </c>
      <c r="T3020" t="s">
        <v>198</v>
      </c>
      <c r="U3020" s="9">
        <f t="shared" si="58"/>
        <v>61.966338259441713</v>
      </c>
    </row>
    <row r="3021" spans="19:21" x14ac:dyDescent="0.2">
      <c r="S3021">
        <v>3020</v>
      </c>
      <c r="T3021" t="s">
        <v>199</v>
      </c>
      <c r="U3021" s="9">
        <f t="shared" si="58"/>
        <v>61.986863711001639</v>
      </c>
    </row>
    <row r="3022" spans="19:21" x14ac:dyDescent="0.2">
      <c r="S3022">
        <v>3021</v>
      </c>
      <c r="T3022" t="s">
        <v>200</v>
      </c>
      <c r="U3022" s="9">
        <f t="shared" si="58"/>
        <v>62.00738916256158</v>
      </c>
    </row>
    <row r="3023" spans="19:21" x14ac:dyDescent="0.2">
      <c r="S3023">
        <v>3022</v>
      </c>
      <c r="T3023" t="s">
        <v>201</v>
      </c>
      <c r="U3023" s="9">
        <f t="shared" si="58"/>
        <v>62.027914614121514</v>
      </c>
    </row>
    <row r="3024" spans="19:21" x14ac:dyDescent="0.2">
      <c r="S3024">
        <v>3023</v>
      </c>
      <c r="T3024" t="s">
        <v>202</v>
      </c>
      <c r="U3024" s="9">
        <f t="shared" si="58"/>
        <v>62.04844006568144</v>
      </c>
    </row>
    <row r="3025" spans="19:21" x14ac:dyDescent="0.2">
      <c r="S3025">
        <v>3024</v>
      </c>
      <c r="T3025" t="s">
        <v>203</v>
      </c>
      <c r="U3025" s="9">
        <f t="shared" si="58"/>
        <v>62.068965517241381</v>
      </c>
    </row>
    <row r="3026" spans="19:21" x14ac:dyDescent="0.2">
      <c r="S3026">
        <v>3025</v>
      </c>
      <c r="T3026" t="s">
        <v>204</v>
      </c>
      <c r="U3026" s="9">
        <f t="shared" si="58"/>
        <v>62.089490968801307</v>
      </c>
    </row>
    <row r="3027" spans="19:21" x14ac:dyDescent="0.2">
      <c r="S3027">
        <v>3026</v>
      </c>
      <c r="T3027" t="s">
        <v>205</v>
      </c>
      <c r="U3027" s="9">
        <f t="shared" si="58"/>
        <v>62.110016420361248</v>
      </c>
    </row>
    <row r="3028" spans="19:21" x14ac:dyDescent="0.2">
      <c r="S3028">
        <v>3027</v>
      </c>
      <c r="T3028" t="s">
        <v>206</v>
      </c>
      <c r="U3028" s="9">
        <f t="shared" si="58"/>
        <v>62.130541871921189</v>
      </c>
    </row>
    <row r="3029" spans="19:21" x14ac:dyDescent="0.2">
      <c r="S3029">
        <v>3028</v>
      </c>
      <c r="T3029" t="s">
        <v>207</v>
      </c>
      <c r="U3029" s="9">
        <f t="shared" si="58"/>
        <v>62.151067323481115</v>
      </c>
    </row>
    <row r="3030" spans="19:21" x14ac:dyDescent="0.2">
      <c r="S3030">
        <v>3029</v>
      </c>
      <c r="T3030" t="s">
        <v>208</v>
      </c>
      <c r="U3030" s="9">
        <f t="shared" si="58"/>
        <v>62.171592775041049</v>
      </c>
    </row>
    <row r="3031" spans="19:21" x14ac:dyDescent="0.2">
      <c r="S3031">
        <v>3030</v>
      </c>
      <c r="T3031" t="s">
        <v>209</v>
      </c>
      <c r="U3031" s="9">
        <f t="shared" si="58"/>
        <v>62.192118226600989</v>
      </c>
    </row>
    <row r="3032" spans="19:21" x14ac:dyDescent="0.2">
      <c r="S3032">
        <v>3031</v>
      </c>
      <c r="T3032" t="s">
        <v>210</v>
      </c>
      <c r="U3032" s="9">
        <f t="shared" si="58"/>
        <v>62.212643678160916</v>
      </c>
    </row>
    <row r="3033" spans="19:21" x14ac:dyDescent="0.2">
      <c r="S3033">
        <v>3032</v>
      </c>
      <c r="T3033" t="s">
        <v>211</v>
      </c>
      <c r="U3033" s="9">
        <f t="shared" si="58"/>
        <v>62.233169129720856</v>
      </c>
    </row>
    <row r="3034" spans="19:21" x14ac:dyDescent="0.2">
      <c r="S3034">
        <v>3033</v>
      </c>
      <c r="T3034" t="s">
        <v>212</v>
      </c>
      <c r="U3034" s="9">
        <f t="shared" si="58"/>
        <v>62.253694581280783</v>
      </c>
    </row>
    <row r="3035" spans="19:21" x14ac:dyDescent="0.2">
      <c r="S3035">
        <v>3034</v>
      </c>
      <c r="T3035" t="s">
        <v>213</v>
      </c>
      <c r="U3035" s="9">
        <f t="shared" si="58"/>
        <v>62.274220032840724</v>
      </c>
    </row>
    <row r="3036" spans="19:21" x14ac:dyDescent="0.2">
      <c r="S3036">
        <v>3035</v>
      </c>
      <c r="T3036" t="s">
        <v>214</v>
      </c>
      <c r="U3036" s="9">
        <f t="shared" si="58"/>
        <v>62.294745484400657</v>
      </c>
    </row>
    <row r="3037" spans="19:21" x14ac:dyDescent="0.2">
      <c r="S3037">
        <v>3036</v>
      </c>
      <c r="T3037" t="s">
        <v>215</v>
      </c>
      <c r="U3037" s="9">
        <f t="shared" si="58"/>
        <v>62.315270935960584</v>
      </c>
    </row>
    <row r="3038" spans="19:21" x14ac:dyDescent="0.2">
      <c r="S3038">
        <v>3037</v>
      </c>
      <c r="T3038" t="s">
        <v>216</v>
      </c>
      <c r="U3038" s="9">
        <f t="shared" si="58"/>
        <v>62.335796387520524</v>
      </c>
    </row>
    <row r="3039" spans="19:21" x14ac:dyDescent="0.2">
      <c r="S3039">
        <v>3038</v>
      </c>
      <c r="T3039" t="s">
        <v>217</v>
      </c>
      <c r="U3039" s="9">
        <f t="shared" si="58"/>
        <v>62.356321839080465</v>
      </c>
    </row>
    <row r="3040" spans="19:21" x14ac:dyDescent="0.2">
      <c r="S3040">
        <v>3039</v>
      </c>
      <c r="T3040" t="s">
        <v>218</v>
      </c>
      <c r="U3040" s="9">
        <f t="shared" si="58"/>
        <v>62.376847290640391</v>
      </c>
    </row>
    <row r="3041" spans="19:21" x14ac:dyDescent="0.2">
      <c r="S3041">
        <v>3040</v>
      </c>
      <c r="T3041" t="s">
        <v>219</v>
      </c>
      <c r="U3041" s="9">
        <f t="shared" si="58"/>
        <v>62.397372742200332</v>
      </c>
    </row>
    <row r="3042" spans="19:21" x14ac:dyDescent="0.2">
      <c r="S3042">
        <v>3041</v>
      </c>
      <c r="T3042" t="s">
        <v>220</v>
      </c>
      <c r="U3042" s="9">
        <f t="shared" si="58"/>
        <v>62.417898193760259</v>
      </c>
    </row>
    <row r="3043" spans="19:21" x14ac:dyDescent="0.2">
      <c r="S3043">
        <v>3042</v>
      </c>
      <c r="T3043" t="s">
        <v>221</v>
      </c>
      <c r="U3043" s="9">
        <f t="shared" si="58"/>
        <v>62.438423645320199</v>
      </c>
    </row>
    <row r="3044" spans="19:21" x14ac:dyDescent="0.2">
      <c r="S3044">
        <v>3043</v>
      </c>
      <c r="T3044" t="s">
        <v>222</v>
      </c>
      <c r="U3044" s="9">
        <f t="shared" si="58"/>
        <v>62.458949096880133</v>
      </c>
    </row>
    <row r="3045" spans="19:21" x14ac:dyDescent="0.2">
      <c r="S3045">
        <v>3044</v>
      </c>
      <c r="T3045" t="s">
        <v>223</v>
      </c>
      <c r="U3045" s="9">
        <f t="shared" si="58"/>
        <v>62.479474548440059</v>
      </c>
    </row>
    <row r="3046" spans="19:21" x14ac:dyDescent="0.2">
      <c r="S3046">
        <v>3045</v>
      </c>
      <c r="T3046" t="s">
        <v>224</v>
      </c>
      <c r="U3046" s="9">
        <f t="shared" si="58"/>
        <v>62.5</v>
      </c>
    </row>
    <row r="3047" spans="19:21" x14ac:dyDescent="0.2">
      <c r="S3047">
        <v>3046</v>
      </c>
      <c r="T3047" t="s">
        <v>225</v>
      </c>
      <c r="U3047" s="9">
        <f t="shared" si="58"/>
        <v>62.520525451559941</v>
      </c>
    </row>
    <row r="3048" spans="19:21" x14ac:dyDescent="0.2">
      <c r="S3048">
        <v>3047</v>
      </c>
      <c r="T3048" t="s">
        <v>226</v>
      </c>
      <c r="U3048" s="9">
        <f t="shared" si="58"/>
        <v>62.541050903119867</v>
      </c>
    </row>
    <row r="3049" spans="19:21" x14ac:dyDescent="0.2">
      <c r="S3049">
        <v>3048</v>
      </c>
      <c r="T3049" t="s">
        <v>227</v>
      </c>
      <c r="U3049" s="9">
        <f t="shared" si="58"/>
        <v>62.561576354679801</v>
      </c>
    </row>
    <row r="3050" spans="19:21" x14ac:dyDescent="0.2">
      <c r="S3050">
        <v>3049</v>
      </c>
      <c r="T3050" t="s">
        <v>228</v>
      </c>
      <c r="U3050" s="9">
        <f t="shared" si="58"/>
        <v>62.582101806239741</v>
      </c>
    </row>
    <row r="3051" spans="19:21" x14ac:dyDescent="0.2">
      <c r="S3051">
        <v>3050</v>
      </c>
      <c r="T3051" t="s">
        <v>229</v>
      </c>
      <c r="U3051" s="9">
        <f t="shared" si="58"/>
        <v>62.602627257799668</v>
      </c>
    </row>
    <row r="3052" spans="19:21" x14ac:dyDescent="0.2">
      <c r="S3052">
        <v>3051</v>
      </c>
      <c r="T3052" t="s">
        <v>230</v>
      </c>
      <c r="U3052" s="9">
        <f t="shared" si="58"/>
        <v>62.623152709359609</v>
      </c>
    </row>
    <row r="3053" spans="19:21" x14ac:dyDescent="0.2">
      <c r="S3053">
        <v>3052</v>
      </c>
      <c r="T3053" t="s">
        <v>231</v>
      </c>
      <c r="U3053" s="9">
        <f t="shared" si="58"/>
        <v>62.643678160919535</v>
      </c>
    </row>
    <row r="3054" spans="19:21" x14ac:dyDescent="0.2">
      <c r="S3054">
        <v>3053</v>
      </c>
      <c r="T3054" t="s">
        <v>232</v>
      </c>
      <c r="U3054" s="9">
        <f t="shared" si="58"/>
        <v>62.664203612479476</v>
      </c>
    </row>
    <row r="3055" spans="19:21" x14ac:dyDescent="0.2">
      <c r="S3055">
        <v>3054</v>
      </c>
      <c r="T3055" t="s">
        <v>233</v>
      </c>
      <c r="U3055" s="9">
        <f t="shared" si="58"/>
        <v>62.684729064039416</v>
      </c>
    </row>
    <row r="3056" spans="19:21" x14ac:dyDescent="0.2">
      <c r="S3056">
        <v>3055</v>
      </c>
      <c r="T3056" t="s">
        <v>234</v>
      </c>
      <c r="U3056" s="9">
        <f t="shared" si="58"/>
        <v>62.705254515599343</v>
      </c>
    </row>
    <row r="3057" spans="19:21" x14ac:dyDescent="0.2">
      <c r="S3057">
        <v>3056</v>
      </c>
      <c r="T3057" t="s">
        <v>235</v>
      </c>
      <c r="U3057" s="9">
        <f t="shared" si="58"/>
        <v>62.725779967159276</v>
      </c>
    </row>
    <row r="3058" spans="19:21" x14ac:dyDescent="0.2">
      <c r="S3058">
        <v>3057</v>
      </c>
      <c r="T3058" t="s">
        <v>236</v>
      </c>
      <c r="U3058" s="9">
        <f t="shared" si="58"/>
        <v>62.746305418719217</v>
      </c>
    </row>
    <row r="3059" spans="19:21" x14ac:dyDescent="0.2">
      <c r="S3059">
        <v>3058</v>
      </c>
      <c r="T3059" t="s">
        <v>237</v>
      </c>
      <c r="U3059" s="9">
        <f t="shared" si="58"/>
        <v>62.766830870279144</v>
      </c>
    </row>
    <row r="3060" spans="19:21" x14ac:dyDescent="0.2">
      <c r="S3060">
        <v>3059</v>
      </c>
      <c r="T3060" t="s">
        <v>238</v>
      </c>
      <c r="U3060" s="9">
        <f t="shared" si="58"/>
        <v>62.787356321839084</v>
      </c>
    </row>
    <row r="3061" spans="19:21" x14ac:dyDescent="0.2">
      <c r="S3061">
        <v>3060</v>
      </c>
      <c r="T3061" t="s">
        <v>239</v>
      </c>
      <c r="U3061" s="9">
        <f t="shared" si="58"/>
        <v>62.807881773399011</v>
      </c>
    </row>
    <row r="3062" spans="19:21" x14ac:dyDescent="0.2">
      <c r="S3062">
        <v>3061</v>
      </c>
      <c r="T3062" t="s">
        <v>240</v>
      </c>
      <c r="U3062" s="9">
        <f t="shared" si="58"/>
        <v>62.828407224958951</v>
      </c>
    </row>
    <row r="3063" spans="19:21" x14ac:dyDescent="0.2">
      <c r="S3063">
        <v>3062</v>
      </c>
      <c r="T3063" t="s">
        <v>241</v>
      </c>
      <c r="U3063" s="9">
        <f t="shared" si="58"/>
        <v>62.848932676518885</v>
      </c>
    </row>
    <row r="3064" spans="19:21" x14ac:dyDescent="0.2">
      <c r="S3064">
        <v>3063</v>
      </c>
      <c r="T3064" t="s">
        <v>242</v>
      </c>
      <c r="U3064" s="9">
        <f t="shared" si="58"/>
        <v>62.869458128078811</v>
      </c>
    </row>
    <row r="3065" spans="19:21" x14ac:dyDescent="0.2">
      <c r="S3065">
        <v>3064</v>
      </c>
      <c r="T3065" t="s">
        <v>243</v>
      </c>
      <c r="U3065" s="9">
        <f t="shared" si="58"/>
        <v>62.889983579638752</v>
      </c>
    </row>
    <row r="3066" spans="19:21" x14ac:dyDescent="0.2">
      <c r="S3066">
        <v>3065</v>
      </c>
      <c r="T3066" t="s">
        <v>244</v>
      </c>
      <c r="U3066" s="9">
        <f t="shared" si="58"/>
        <v>62.910509031198693</v>
      </c>
    </row>
    <row r="3067" spans="19:21" x14ac:dyDescent="0.2">
      <c r="S3067">
        <v>3066</v>
      </c>
      <c r="T3067" t="s">
        <v>245</v>
      </c>
      <c r="U3067" s="9">
        <f t="shared" si="58"/>
        <v>62.931034482758619</v>
      </c>
    </row>
    <row r="3068" spans="19:21" x14ac:dyDescent="0.2">
      <c r="S3068">
        <v>3067</v>
      </c>
      <c r="T3068" t="s">
        <v>246</v>
      </c>
      <c r="U3068" s="9">
        <f t="shared" si="58"/>
        <v>62.95155993431856</v>
      </c>
    </row>
    <row r="3069" spans="19:21" x14ac:dyDescent="0.2">
      <c r="S3069">
        <v>3068</v>
      </c>
      <c r="T3069" t="s">
        <v>247</v>
      </c>
      <c r="U3069" s="9">
        <f t="shared" si="58"/>
        <v>62.972085385878486</v>
      </c>
    </row>
    <row r="3070" spans="19:21" x14ac:dyDescent="0.2">
      <c r="S3070">
        <v>3069</v>
      </c>
      <c r="T3070" t="s">
        <v>248</v>
      </c>
      <c r="U3070" s="9">
        <f t="shared" si="58"/>
        <v>62.99261083743842</v>
      </c>
    </row>
    <row r="3071" spans="19:21" x14ac:dyDescent="0.2">
      <c r="S3071">
        <v>3070</v>
      </c>
      <c r="T3071" t="s">
        <v>249</v>
      </c>
      <c r="U3071" s="9">
        <f t="shared" si="58"/>
        <v>63.013136288998361</v>
      </c>
    </row>
    <row r="3072" spans="19:21" x14ac:dyDescent="0.2">
      <c r="S3072">
        <v>3071</v>
      </c>
      <c r="T3072" t="s">
        <v>250</v>
      </c>
      <c r="U3072" s="9">
        <f t="shared" si="58"/>
        <v>63.033661740558287</v>
      </c>
    </row>
    <row r="3073" spans="19:21" x14ac:dyDescent="0.2">
      <c r="S3073">
        <v>3072</v>
      </c>
      <c r="T3073" t="s">
        <v>251</v>
      </c>
      <c r="U3073" s="9">
        <f t="shared" si="58"/>
        <v>63.054187192118228</v>
      </c>
    </row>
    <row r="3074" spans="19:21" x14ac:dyDescent="0.2">
      <c r="S3074">
        <v>3073</v>
      </c>
      <c r="T3074" t="s">
        <v>252</v>
      </c>
      <c r="U3074" s="9">
        <f t="shared" si="58"/>
        <v>63.074712643678168</v>
      </c>
    </row>
    <row r="3075" spans="19:21" x14ac:dyDescent="0.2">
      <c r="S3075">
        <v>3074</v>
      </c>
      <c r="T3075" t="s">
        <v>253</v>
      </c>
      <c r="U3075" s="9">
        <f t="shared" ref="U3075:U3138" si="59">(S3075/4872)*100</f>
        <v>63.095238095238095</v>
      </c>
    </row>
    <row r="3076" spans="19:21" x14ac:dyDescent="0.2">
      <c r="S3076">
        <v>3075</v>
      </c>
      <c r="T3076" t="s">
        <v>254</v>
      </c>
      <c r="U3076" s="9">
        <f t="shared" si="59"/>
        <v>63.115763546798028</v>
      </c>
    </row>
    <row r="3077" spans="19:21" x14ac:dyDescent="0.2">
      <c r="S3077">
        <v>3076</v>
      </c>
      <c r="T3077" t="s">
        <v>255</v>
      </c>
      <c r="U3077" s="9">
        <f t="shared" si="59"/>
        <v>63.136288998357962</v>
      </c>
    </row>
    <row r="3078" spans="19:21" x14ac:dyDescent="0.2">
      <c r="S3078">
        <v>3077</v>
      </c>
      <c r="T3078" t="s">
        <v>256</v>
      </c>
      <c r="U3078" s="9">
        <f t="shared" si="59"/>
        <v>63.156814449917896</v>
      </c>
    </row>
    <row r="3079" spans="19:21" x14ac:dyDescent="0.2">
      <c r="S3079">
        <v>3078</v>
      </c>
      <c r="T3079" t="s">
        <v>257</v>
      </c>
      <c r="U3079" s="9">
        <f t="shared" si="59"/>
        <v>63.177339901477836</v>
      </c>
    </row>
    <row r="3080" spans="19:21" x14ac:dyDescent="0.2">
      <c r="S3080">
        <v>3079</v>
      </c>
      <c r="T3080" t="s">
        <v>258</v>
      </c>
      <c r="U3080" s="9">
        <f t="shared" si="59"/>
        <v>63.197865353037763</v>
      </c>
    </row>
    <row r="3081" spans="19:21" x14ac:dyDescent="0.2">
      <c r="S3081">
        <v>3080</v>
      </c>
      <c r="T3081" t="s">
        <v>259</v>
      </c>
      <c r="U3081" s="9">
        <f t="shared" si="59"/>
        <v>63.218390804597703</v>
      </c>
    </row>
    <row r="3082" spans="19:21" x14ac:dyDescent="0.2">
      <c r="S3082">
        <v>3081</v>
      </c>
      <c r="T3082" t="s">
        <v>260</v>
      </c>
      <c r="U3082" s="9">
        <f t="shared" si="59"/>
        <v>63.238916256157637</v>
      </c>
    </row>
    <row r="3083" spans="19:21" x14ac:dyDescent="0.2">
      <c r="S3083">
        <v>3082</v>
      </c>
      <c r="T3083" t="s">
        <v>261</v>
      </c>
      <c r="U3083" s="9">
        <f t="shared" si="59"/>
        <v>63.259441707717571</v>
      </c>
    </row>
    <row r="3084" spans="19:21" x14ac:dyDescent="0.2">
      <c r="S3084">
        <v>3083</v>
      </c>
      <c r="T3084" t="s">
        <v>262</v>
      </c>
      <c r="U3084" s="9">
        <f t="shared" si="59"/>
        <v>63.279967159277504</v>
      </c>
    </row>
    <row r="3085" spans="19:21" x14ac:dyDescent="0.2">
      <c r="S3085">
        <v>3084</v>
      </c>
      <c r="T3085" t="s">
        <v>263</v>
      </c>
      <c r="U3085" s="9">
        <f t="shared" si="59"/>
        <v>63.300492610837431</v>
      </c>
    </row>
    <row r="3086" spans="19:21" x14ac:dyDescent="0.2">
      <c r="S3086">
        <v>3085</v>
      </c>
      <c r="T3086" t="s">
        <v>264</v>
      </c>
      <c r="U3086" s="9">
        <f t="shared" si="59"/>
        <v>63.321018062397371</v>
      </c>
    </row>
    <row r="3087" spans="19:21" x14ac:dyDescent="0.2">
      <c r="S3087">
        <v>3086</v>
      </c>
      <c r="T3087" t="s">
        <v>265</v>
      </c>
      <c r="U3087" s="9">
        <f t="shared" si="59"/>
        <v>63.341543513957312</v>
      </c>
    </row>
    <row r="3088" spans="19:21" x14ac:dyDescent="0.2">
      <c r="S3088">
        <v>3087</v>
      </c>
      <c r="T3088" t="s">
        <v>266</v>
      </c>
      <c r="U3088" s="9">
        <f t="shared" si="59"/>
        <v>63.362068965517238</v>
      </c>
    </row>
    <row r="3089" spans="19:21" x14ac:dyDescent="0.2">
      <c r="S3089">
        <v>3088</v>
      </c>
      <c r="T3089" t="s">
        <v>267</v>
      </c>
      <c r="U3089" s="9">
        <f t="shared" si="59"/>
        <v>63.382594417077179</v>
      </c>
    </row>
    <row r="3090" spans="19:21" x14ac:dyDescent="0.2">
      <c r="S3090">
        <v>3089</v>
      </c>
      <c r="T3090" t="s">
        <v>268</v>
      </c>
      <c r="U3090" s="9">
        <f t="shared" si="59"/>
        <v>63.403119868637113</v>
      </c>
    </row>
    <row r="3091" spans="19:21" x14ac:dyDescent="0.2">
      <c r="S3091">
        <v>3090</v>
      </c>
      <c r="T3091" t="s">
        <v>269</v>
      </c>
      <c r="U3091" s="9">
        <f t="shared" si="59"/>
        <v>63.423645320197039</v>
      </c>
    </row>
    <row r="3092" spans="19:21" x14ac:dyDescent="0.2">
      <c r="S3092">
        <v>3091</v>
      </c>
      <c r="T3092" t="s">
        <v>270</v>
      </c>
      <c r="U3092" s="9">
        <f t="shared" si="59"/>
        <v>63.44417077175698</v>
      </c>
    </row>
    <row r="3093" spans="19:21" x14ac:dyDescent="0.2">
      <c r="S3093">
        <v>3092</v>
      </c>
      <c r="T3093" t="s">
        <v>271</v>
      </c>
      <c r="U3093" s="9">
        <f t="shared" si="59"/>
        <v>63.464696223316906</v>
      </c>
    </row>
    <row r="3094" spans="19:21" x14ac:dyDescent="0.2">
      <c r="S3094">
        <v>3093</v>
      </c>
      <c r="T3094" t="s">
        <v>272</v>
      </c>
      <c r="U3094" s="9">
        <f t="shared" si="59"/>
        <v>63.485221674876847</v>
      </c>
    </row>
    <row r="3095" spans="19:21" x14ac:dyDescent="0.2">
      <c r="S3095">
        <v>3094</v>
      </c>
      <c r="T3095" t="s">
        <v>273</v>
      </c>
      <c r="U3095" s="9">
        <f t="shared" si="59"/>
        <v>63.505747126436788</v>
      </c>
    </row>
    <row r="3096" spans="19:21" x14ac:dyDescent="0.2">
      <c r="S3096">
        <v>3095</v>
      </c>
      <c r="T3096" t="s">
        <v>274</v>
      </c>
      <c r="U3096" s="9">
        <f t="shared" si="59"/>
        <v>63.526272577996714</v>
      </c>
    </row>
    <row r="3097" spans="19:21" x14ac:dyDescent="0.2">
      <c r="S3097">
        <v>3096</v>
      </c>
      <c r="T3097" t="s">
        <v>275</v>
      </c>
      <c r="U3097" s="9">
        <f t="shared" si="59"/>
        <v>63.546798029556648</v>
      </c>
    </row>
    <row r="3098" spans="19:21" x14ac:dyDescent="0.2">
      <c r="S3098">
        <v>3097</v>
      </c>
      <c r="T3098" t="s">
        <v>276</v>
      </c>
      <c r="U3098" s="9">
        <f t="shared" si="59"/>
        <v>63.567323481116588</v>
      </c>
    </row>
    <row r="3099" spans="19:21" x14ac:dyDescent="0.2">
      <c r="S3099">
        <v>3098</v>
      </c>
      <c r="T3099" t="s">
        <v>277</v>
      </c>
      <c r="U3099" s="9">
        <f t="shared" si="59"/>
        <v>63.587848932676515</v>
      </c>
    </row>
    <row r="3100" spans="19:21" x14ac:dyDescent="0.2">
      <c r="S3100">
        <v>3099</v>
      </c>
      <c r="T3100" t="s">
        <v>278</v>
      </c>
      <c r="U3100" s="9">
        <f t="shared" si="59"/>
        <v>63.608374384236456</v>
      </c>
    </row>
    <row r="3101" spans="19:21" x14ac:dyDescent="0.2">
      <c r="S3101">
        <v>3100</v>
      </c>
      <c r="T3101" t="s">
        <v>279</v>
      </c>
      <c r="U3101" s="9">
        <f t="shared" si="59"/>
        <v>63.628899835796382</v>
      </c>
    </row>
    <row r="3102" spans="19:21" x14ac:dyDescent="0.2">
      <c r="S3102">
        <v>3101</v>
      </c>
      <c r="T3102" t="s">
        <v>280</v>
      </c>
      <c r="U3102" s="9">
        <f t="shared" si="59"/>
        <v>63.649425287356323</v>
      </c>
    </row>
    <row r="3103" spans="19:21" x14ac:dyDescent="0.2">
      <c r="S3103">
        <v>3102</v>
      </c>
      <c r="T3103" t="s">
        <v>281</v>
      </c>
      <c r="U3103" s="9">
        <f t="shared" si="59"/>
        <v>63.669950738916256</v>
      </c>
    </row>
    <row r="3104" spans="19:21" x14ac:dyDescent="0.2">
      <c r="S3104">
        <v>3103</v>
      </c>
      <c r="T3104" t="s">
        <v>282</v>
      </c>
      <c r="U3104" s="9">
        <f t="shared" si="59"/>
        <v>63.69047619047619</v>
      </c>
    </row>
    <row r="3105" spans="19:21" x14ac:dyDescent="0.2">
      <c r="S3105">
        <v>3104</v>
      </c>
      <c r="T3105" t="s">
        <v>283</v>
      </c>
      <c r="U3105" s="9">
        <f t="shared" si="59"/>
        <v>63.711001642036123</v>
      </c>
    </row>
    <row r="3106" spans="19:21" x14ac:dyDescent="0.2">
      <c r="S3106">
        <v>3105</v>
      </c>
      <c r="T3106" t="s">
        <v>284</v>
      </c>
      <c r="U3106" s="9">
        <f t="shared" si="59"/>
        <v>63.731527093596064</v>
      </c>
    </row>
    <row r="3107" spans="19:21" x14ac:dyDescent="0.2">
      <c r="S3107">
        <v>3106</v>
      </c>
      <c r="T3107" t="s">
        <v>285</v>
      </c>
      <c r="U3107" s="9">
        <f t="shared" si="59"/>
        <v>63.752052545155991</v>
      </c>
    </row>
    <row r="3108" spans="19:21" x14ac:dyDescent="0.2">
      <c r="S3108">
        <v>3107</v>
      </c>
      <c r="T3108" t="s">
        <v>286</v>
      </c>
      <c r="U3108" s="9">
        <f t="shared" si="59"/>
        <v>63.772577996715931</v>
      </c>
    </row>
    <row r="3109" spans="19:21" x14ac:dyDescent="0.2">
      <c r="S3109">
        <v>3108</v>
      </c>
      <c r="T3109" t="s">
        <v>287</v>
      </c>
      <c r="U3109" s="9">
        <f t="shared" si="59"/>
        <v>63.793103448275865</v>
      </c>
    </row>
    <row r="3110" spans="19:21" x14ac:dyDescent="0.2">
      <c r="S3110">
        <v>3109</v>
      </c>
      <c r="T3110" t="s">
        <v>288</v>
      </c>
      <c r="U3110" s="9">
        <f t="shared" si="59"/>
        <v>63.813628899835791</v>
      </c>
    </row>
    <row r="3111" spans="19:21" x14ac:dyDescent="0.2">
      <c r="S3111">
        <v>3110</v>
      </c>
      <c r="T3111" t="s">
        <v>289</v>
      </c>
      <c r="U3111" s="9">
        <f t="shared" si="59"/>
        <v>63.834154351395732</v>
      </c>
    </row>
    <row r="3112" spans="19:21" x14ac:dyDescent="0.2">
      <c r="S3112">
        <v>3111</v>
      </c>
      <c r="T3112" t="s">
        <v>290</v>
      </c>
      <c r="U3112" s="9">
        <f t="shared" si="59"/>
        <v>63.854679802955658</v>
      </c>
    </row>
    <row r="3113" spans="19:21" x14ac:dyDescent="0.2">
      <c r="S3113">
        <v>3112</v>
      </c>
      <c r="T3113" t="s">
        <v>291</v>
      </c>
      <c r="U3113" s="9">
        <f t="shared" si="59"/>
        <v>63.875205254515599</v>
      </c>
    </row>
    <row r="3114" spans="19:21" x14ac:dyDescent="0.2">
      <c r="S3114">
        <v>3113</v>
      </c>
      <c r="T3114" t="s">
        <v>292</v>
      </c>
      <c r="U3114" s="9">
        <f t="shared" si="59"/>
        <v>63.89573070607554</v>
      </c>
    </row>
    <row r="3115" spans="19:21" x14ac:dyDescent="0.2">
      <c r="S3115">
        <v>3114</v>
      </c>
      <c r="T3115" t="s">
        <v>293</v>
      </c>
      <c r="U3115" s="9">
        <f t="shared" si="59"/>
        <v>63.916256157635466</v>
      </c>
    </row>
    <row r="3116" spans="19:21" x14ac:dyDescent="0.2">
      <c r="S3116">
        <v>3115</v>
      </c>
      <c r="T3116" t="s">
        <v>294</v>
      </c>
      <c r="U3116" s="9">
        <f t="shared" si="59"/>
        <v>63.936781609195407</v>
      </c>
    </row>
    <row r="3117" spans="19:21" x14ac:dyDescent="0.2">
      <c r="S3117">
        <v>3116</v>
      </c>
      <c r="T3117" t="s">
        <v>295</v>
      </c>
      <c r="U3117" s="9">
        <f t="shared" si="59"/>
        <v>63.95730706075534</v>
      </c>
    </row>
    <row r="3118" spans="19:21" x14ac:dyDescent="0.2">
      <c r="S3118">
        <v>3117</v>
      </c>
      <c r="T3118" t="s">
        <v>296</v>
      </c>
      <c r="U3118" s="9">
        <f t="shared" si="59"/>
        <v>63.977832512315267</v>
      </c>
    </row>
    <row r="3119" spans="19:21" x14ac:dyDescent="0.2">
      <c r="S3119">
        <v>3118</v>
      </c>
      <c r="T3119" t="s">
        <v>297</v>
      </c>
      <c r="U3119" s="9">
        <f t="shared" si="59"/>
        <v>63.998357963875208</v>
      </c>
    </row>
    <row r="3120" spans="19:21" x14ac:dyDescent="0.2">
      <c r="S3120">
        <v>3119</v>
      </c>
      <c r="T3120" t="s">
        <v>298</v>
      </c>
      <c r="U3120" s="9">
        <f t="shared" si="59"/>
        <v>64.018883415435141</v>
      </c>
    </row>
    <row r="3121" spans="19:21" x14ac:dyDescent="0.2">
      <c r="S3121">
        <v>3120</v>
      </c>
      <c r="T3121" t="s">
        <v>3073</v>
      </c>
      <c r="U3121" s="9">
        <f t="shared" si="59"/>
        <v>64.039408866995075</v>
      </c>
    </row>
    <row r="3122" spans="19:21" x14ac:dyDescent="0.2">
      <c r="S3122">
        <v>3121</v>
      </c>
      <c r="T3122" t="s">
        <v>3074</v>
      </c>
      <c r="U3122" s="9">
        <f t="shared" si="59"/>
        <v>64.059934318555008</v>
      </c>
    </row>
    <row r="3123" spans="19:21" x14ac:dyDescent="0.2">
      <c r="S3123">
        <v>3122</v>
      </c>
      <c r="T3123" t="s">
        <v>3075</v>
      </c>
      <c r="U3123" s="9">
        <f t="shared" si="59"/>
        <v>64.080459770114942</v>
      </c>
    </row>
    <row r="3124" spans="19:21" x14ac:dyDescent="0.2">
      <c r="S3124">
        <v>3123</v>
      </c>
      <c r="T3124" t="s">
        <v>3076</v>
      </c>
      <c r="U3124" s="9">
        <f t="shared" si="59"/>
        <v>64.100985221674875</v>
      </c>
    </row>
    <row r="3125" spans="19:21" x14ac:dyDescent="0.2">
      <c r="S3125">
        <v>3124</v>
      </c>
      <c r="T3125" t="s">
        <v>3077</v>
      </c>
      <c r="U3125" s="9">
        <f t="shared" si="59"/>
        <v>64.121510673234809</v>
      </c>
    </row>
    <row r="3126" spans="19:21" x14ac:dyDescent="0.2">
      <c r="S3126">
        <v>3125</v>
      </c>
      <c r="T3126" t="s">
        <v>3078</v>
      </c>
      <c r="U3126" s="9">
        <f t="shared" si="59"/>
        <v>64.142036124794743</v>
      </c>
    </row>
    <row r="3127" spans="19:21" x14ac:dyDescent="0.2">
      <c r="S3127">
        <v>3126</v>
      </c>
      <c r="T3127" t="s">
        <v>3079</v>
      </c>
      <c r="U3127" s="9">
        <f t="shared" si="59"/>
        <v>64.162561576354676</v>
      </c>
    </row>
    <row r="3128" spans="19:21" x14ac:dyDescent="0.2">
      <c r="S3128">
        <v>3127</v>
      </c>
      <c r="T3128" t="s">
        <v>3080</v>
      </c>
      <c r="U3128" s="9">
        <f t="shared" si="59"/>
        <v>64.18308702791461</v>
      </c>
    </row>
    <row r="3129" spans="19:21" x14ac:dyDescent="0.2">
      <c r="S3129">
        <v>3128</v>
      </c>
      <c r="T3129" t="s">
        <v>3081</v>
      </c>
      <c r="U3129" s="9">
        <f t="shared" si="59"/>
        <v>64.203612479474543</v>
      </c>
    </row>
    <row r="3130" spans="19:21" x14ac:dyDescent="0.2">
      <c r="S3130">
        <v>3129</v>
      </c>
      <c r="T3130" t="s">
        <v>3082</v>
      </c>
      <c r="U3130" s="9">
        <f t="shared" si="59"/>
        <v>64.224137931034491</v>
      </c>
    </row>
    <row r="3131" spans="19:21" x14ac:dyDescent="0.2">
      <c r="S3131">
        <v>3130</v>
      </c>
      <c r="T3131" t="s">
        <v>3083</v>
      </c>
      <c r="U3131" s="9">
        <f t="shared" si="59"/>
        <v>64.24466338259441</v>
      </c>
    </row>
    <row r="3132" spans="19:21" x14ac:dyDescent="0.2">
      <c r="S3132">
        <v>3131</v>
      </c>
      <c r="T3132" t="s">
        <v>3084</v>
      </c>
      <c r="U3132" s="9">
        <f t="shared" si="59"/>
        <v>64.265188834154358</v>
      </c>
    </row>
    <row r="3133" spans="19:21" x14ac:dyDescent="0.2">
      <c r="S3133">
        <v>3132</v>
      </c>
      <c r="T3133" t="s">
        <v>3085</v>
      </c>
      <c r="U3133" s="9">
        <f t="shared" si="59"/>
        <v>64.285714285714292</v>
      </c>
    </row>
    <row r="3134" spans="19:21" x14ac:dyDescent="0.2">
      <c r="S3134">
        <v>3133</v>
      </c>
      <c r="T3134" t="s">
        <v>3086</v>
      </c>
      <c r="U3134" s="9">
        <f t="shared" si="59"/>
        <v>64.306239737274211</v>
      </c>
    </row>
    <row r="3135" spans="19:21" x14ac:dyDescent="0.2">
      <c r="S3135">
        <v>3134</v>
      </c>
      <c r="T3135" t="s">
        <v>3087</v>
      </c>
      <c r="U3135" s="9">
        <f t="shared" si="59"/>
        <v>64.326765188834159</v>
      </c>
    </row>
    <row r="3136" spans="19:21" x14ac:dyDescent="0.2">
      <c r="S3136">
        <v>3135</v>
      </c>
      <c r="T3136" t="s">
        <v>3088</v>
      </c>
      <c r="U3136" s="9">
        <f t="shared" si="59"/>
        <v>64.347290640394078</v>
      </c>
    </row>
    <row r="3137" spans="19:21" x14ac:dyDescent="0.2">
      <c r="S3137">
        <v>3136</v>
      </c>
      <c r="T3137" t="s">
        <v>3089</v>
      </c>
      <c r="U3137" s="9">
        <f t="shared" si="59"/>
        <v>64.367816091954026</v>
      </c>
    </row>
    <row r="3138" spans="19:21" x14ac:dyDescent="0.2">
      <c r="S3138">
        <v>3137</v>
      </c>
      <c r="T3138" t="s">
        <v>3090</v>
      </c>
      <c r="U3138" s="9">
        <f t="shared" si="59"/>
        <v>64.38834154351396</v>
      </c>
    </row>
    <row r="3139" spans="19:21" x14ac:dyDescent="0.2">
      <c r="S3139">
        <v>3138</v>
      </c>
      <c r="T3139" t="s">
        <v>3091</v>
      </c>
      <c r="U3139" s="9">
        <f t="shared" ref="U3139:U3202" si="60">(S3139/4872)*100</f>
        <v>64.408866995073893</v>
      </c>
    </row>
    <row r="3140" spans="19:21" x14ac:dyDescent="0.2">
      <c r="S3140">
        <v>3139</v>
      </c>
      <c r="T3140" t="s">
        <v>3092</v>
      </c>
      <c r="U3140" s="9">
        <f t="shared" si="60"/>
        <v>64.429392446633827</v>
      </c>
    </row>
    <row r="3141" spans="19:21" x14ac:dyDescent="0.2">
      <c r="S3141">
        <v>3140</v>
      </c>
      <c r="T3141" t="s">
        <v>3093</v>
      </c>
      <c r="U3141" s="9">
        <f t="shared" si="60"/>
        <v>64.44991789819376</v>
      </c>
    </row>
    <row r="3142" spans="19:21" x14ac:dyDescent="0.2">
      <c r="S3142">
        <v>3141</v>
      </c>
      <c r="T3142" t="s">
        <v>3094</v>
      </c>
      <c r="U3142" s="9">
        <f t="shared" si="60"/>
        <v>64.470443349753694</v>
      </c>
    </row>
    <row r="3143" spans="19:21" x14ac:dyDescent="0.2">
      <c r="S3143">
        <v>3142</v>
      </c>
      <c r="T3143" t="s">
        <v>3095</v>
      </c>
      <c r="U3143" s="9">
        <f t="shared" si="60"/>
        <v>64.490968801313628</v>
      </c>
    </row>
    <row r="3144" spans="19:21" x14ac:dyDescent="0.2">
      <c r="S3144">
        <v>3143</v>
      </c>
      <c r="T3144" t="s">
        <v>3096</v>
      </c>
      <c r="U3144" s="9">
        <f t="shared" si="60"/>
        <v>64.511494252873561</v>
      </c>
    </row>
    <row r="3145" spans="19:21" x14ac:dyDescent="0.2">
      <c r="S3145">
        <v>3144</v>
      </c>
      <c r="T3145" t="s">
        <v>3097</v>
      </c>
      <c r="U3145" s="9">
        <f t="shared" si="60"/>
        <v>64.532019704433495</v>
      </c>
    </row>
    <row r="3146" spans="19:21" x14ac:dyDescent="0.2">
      <c r="S3146">
        <v>3145</v>
      </c>
      <c r="T3146" t="s">
        <v>3098</v>
      </c>
      <c r="U3146" s="9">
        <f t="shared" si="60"/>
        <v>64.552545155993428</v>
      </c>
    </row>
    <row r="3147" spans="19:21" x14ac:dyDescent="0.2">
      <c r="S3147">
        <v>3146</v>
      </c>
      <c r="T3147" t="s">
        <v>3099</v>
      </c>
      <c r="U3147" s="9">
        <f t="shared" si="60"/>
        <v>64.573070607553362</v>
      </c>
    </row>
    <row r="3148" spans="19:21" x14ac:dyDescent="0.2">
      <c r="S3148">
        <v>3147</v>
      </c>
      <c r="T3148" t="s">
        <v>3100</v>
      </c>
      <c r="U3148" s="9">
        <f t="shared" si="60"/>
        <v>64.593596059113295</v>
      </c>
    </row>
    <row r="3149" spans="19:21" x14ac:dyDescent="0.2">
      <c r="S3149">
        <v>3148</v>
      </c>
      <c r="T3149" t="s">
        <v>3101</v>
      </c>
      <c r="U3149" s="9">
        <f t="shared" si="60"/>
        <v>64.614121510673243</v>
      </c>
    </row>
    <row r="3150" spans="19:21" x14ac:dyDescent="0.2">
      <c r="S3150">
        <v>3149</v>
      </c>
      <c r="T3150" t="s">
        <v>3102</v>
      </c>
      <c r="U3150" s="9">
        <f t="shared" si="60"/>
        <v>64.634646962233163</v>
      </c>
    </row>
    <row r="3151" spans="19:21" x14ac:dyDescent="0.2">
      <c r="S3151">
        <v>3150</v>
      </c>
      <c r="T3151" t="s">
        <v>3103</v>
      </c>
      <c r="U3151" s="9">
        <f t="shared" si="60"/>
        <v>64.65517241379311</v>
      </c>
    </row>
    <row r="3152" spans="19:21" x14ac:dyDescent="0.2">
      <c r="S3152">
        <v>3151</v>
      </c>
      <c r="T3152" t="s">
        <v>3104</v>
      </c>
      <c r="U3152" s="9">
        <f t="shared" si="60"/>
        <v>64.67569786535303</v>
      </c>
    </row>
    <row r="3153" spans="19:21" x14ac:dyDescent="0.2">
      <c r="S3153">
        <v>3152</v>
      </c>
      <c r="T3153" t="s">
        <v>3105</v>
      </c>
      <c r="U3153" s="9">
        <f t="shared" si="60"/>
        <v>64.696223316912977</v>
      </c>
    </row>
    <row r="3154" spans="19:21" x14ac:dyDescent="0.2">
      <c r="S3154">
        <v>3153</v>
      </c>
      <c r="T3154" t="s">
        <v>3106</v>
      </c>
      <c r="U3154" s="9">
        <f t="shared" si="60"/>
        <v>64.716748768472911</v>
      </c>
    </row>
    <row r="3155" spans="19:21" x14ac:dyDescent="0.2">
      <c r="S3155">
        <v>3154</v>
      </c>
      <c r="T3155" t="s">
        <v>3107</v>
      </c>
      <c r="U3155" s="9">
        <f t="shared" si="60"/>
        <v>64.73727422003283</v>
      </c>
    </row>
    <row r="3156" spans="19:21" x14ac:dyDescent="0.2">
      <c r="S3156">
        <v>3155</v>
      </c>
      <c r="T3156" t="s">
        <v>3108</v>
      </c>
      <c r="U3156" s="9">
        <f t="shared" si="60"/>
        <v>64.757799671592778</v>
      </c>
    </row>
    <row r="3157" spans="19:21" x14ac:dyDescent="0.2">
      <c r="S3157">
        <v>3156</v>
      </c>
      <c r="T3157" t="s">
        <v>3109</v>
      </c>
      <c r="U3157" s="9">
        <f t="shared" si="60"/>
        <v>64.778325123152712</v>
      </c>
    </row>
    <row r="3158" spans="19:21" x14ac:dyDescent="0.2">
      <c r="S3158">
        <v>3157</v>
      </c>
      <c r="T3158" t="s">
        <v>3110</v>
      </c>
      <c r="U3158" s="9">
        <f t="shared" si="60"/>
        <v>64.798850574712645</v>
      </c>
    </row>
    <row r="3159" spans="19:21" x14ac:dyDescent="0.2">
      <c r="S3159">
        <v>3158</v>
      </c>
      <c r="T3159" t="s">
        <v>3111</v>
      </c>
      <c r="U3159" s="9">
        <f t="shared" si="60"/>
        <v>64.819376026272579</v>
      </c>
    </row>
    <row r="3160" spans="19:21" x14ac:dyDescent="0.2">
      <c r="S3160">
        <v>3159</v>
      </c>
      <c r="T3160" t="s">
        <v>3112</v>
      </c>
      <c r="U3160" s="9">
        <f t="shared" si="60"/>
        <v>64.839901477832512</v>
      </c>
    </row>
    <row r="3161" spans="19:21" x14ac:dyDescent="0.2">
      <c r="S3161">
        <v>3160</v>
      </c>
      <c r="T3161" t="s">
        <v>3113</v>
      </c>
      <c r="U3161" s="9">
        <f t="shared" si="60"/>
        <v>64.860426929392446</v>
      </c>
    </row>
    <row r="3162" spans="19:21" x14ac:dyDescent="0.2">
      <c r="S3162">
        <v>3161</v>
      </c>
      <c r="T3162" t="s">
        <v>3114</v>
      </c>
      <c r="U3162" s="9">
        <f t="shared" si="60"/>
        <v>64.88095238095238</v>
      </c>
    </row>
    <row r="3163" spans="19:21" x14ac:dyDescent="0.2">
      <c r="S3163">
        <v>3162</v>
      </c>
      <c r="T3163" t="s">
        <v>3115</v>
      </c>
      <c r="U3163" s="9">
        <f t="shared" si="60"/>
        <v>64.901477832512313</v>
      </c>
    </row>
    <row r="3164" spans="19:21" x14ac:dyDescent="0.2">
      <c r="S3164">
        <v>3163</v>
      </c>
      <c r="T3164" t="s">
        <v>3116</v>
      </c>
      <c r="U3164" s="9">
        <f t="shared" si="60"/>
        <v>64.922003284072247</v>
      </c>
    </row>
    <row r="3165" spans="19:21" x14ac:dyDescent="0.2">
      <c r="S3165">
        <v>3164</v>
      </c>
      <c r="T3165" t="s">
        <v>3117</v>
      </c>
      <c r="U3165" s="9">
        <f t="shared" si="60"/>
        <v>64.942528735632195</v>
      </c>
    </row>
    <row r="3166" spans="19:21" x14ac:dyDescent="0.2">
      <c r="S3166">
        <v>3165</v>
      </c>
      <c r="T3166" t="s">
        <v>3118</v>
      </c>
      <c r="U3166" s="9">
        <f t="shared" si="60"/>
        <v>64.963054187192114</v>
      </c>
    </row>
    <row r="3167" spans="19:21" x14ac:dyDescent="0.2">
      <c r="S3167">
        <v>3166</v>
      </c>
      <c r="T3167" t="s">
        <v>3119</v>
      </c>
      <c r="U3167" s="9">
        <f t="shared" si="60"/>
        <v>64.983579638752047</v>
      </c>
    </row>
    <row r="3168" spans="19:21" x14ac:dyDescent="0.2">
      <c r="S3168">
        <v>3167</v>
      </c>
      <c r="T3168" t="s">
        <v>3120</v>
      </c>
      <c r="U3168" s="9">
        <f t="shared" si="60"/>
        <v>65.004105090311995</v>
      </c>
    </row>
    <row r="3169" spans="19:21" x14ac:dyDescent="0.2">
      <c r="S3169">
        <v>3168</v>
      </c>
      <c r="T3169" t="s">
        <v>3121</v>
      </c>
      <c r="U3169" s="9">
        <f t="shared" si="60"/>
        <v>65.024630541871915</v>
      </c>
    </row>
    <row r="3170" spans="19:21" x14ac:dyDescent="0.2">
      <c r="S3170">
        <v>3169</v>
      </c>
      <c r="T3170" t="s">
        <v>3122</v>
      </c>
      <c r="U3170" s="9">
        <f t="shared" si="60"/>
        <v>65.045155993431862</v>
      </c>
    </row>
    <row r="3171" spans="19:21" x14ac:dyDescent="0.2">
      <c r="S3171">
        <v>3170</v>
      </c>
      <c r="T3171" t="s">
        <v>3123</v>
      </c>
      <c r="U3171" s="9">
        <f t="shared" si="60"/>
        <v>65.065681444991782</v>
      </c>
    </row>
    <row r="3172" spans="19:21" x14ac:dyDescent="0.2">
      <c r="S3172">
        <v>3171</v>
      </c>
      <c r="T3172" t="s">
        <v>3124</v>
      </c>
      <c r="U3172" s="9">
        <f t="shared" si="60"/>
        <v>65.08620689655173</v>
      </c>
    </row>
    <row r="3173" spans="19:21" x14ac:dyDescent="0.2">
      <c r="S3173">
        <v>3172</v>
      </c>
      <c r="T3173" t="s">
        <v>3125</v>
      </c>
      <c r="U3173" s="9">
        <f t="shared" si="60"/>
        <v>65.106732348111663</v>
      </c>
    </row>
    <row r="3174" spans="19:21" x14ac:dyDescent="0.2">
      <c r="S3174">
        <v>3173</v>
      </c>
      <c r="T3174" t="s">
        <v>3126</v>
      </c>
      <c r="U3174" s="9">
        <f t="shared" si="60"/>
        <v>65.127257799671582</v>
      </c>
    </row>
    <row r="3175" spans="19:21" x14ac:dyDescent="0.2">
      <c r="S3175">
        <v>3174</v>
      </c>
      <c r="T3175" t="s">
        <v>3127</v>
      </c>
      <c r="U3175" s="9">
        <f t="shared" si="60"/>
        <v>65.14778325123153</v>
      </c>
    </row>
    <row r="3176" spans="19:21" x14ac:dyDescent="0.2">
      <c r="S3176">
        <v>3175</v>
      </c>
      <c r="T3176" t="s">
        <v>3128</v>
      </c>
      <c r="U3176" s="9">
        <f t="shared" si="60"/>
        <v>65.168308702791464</v>
      </c>
    </row>
    <row r="3177" spans="19:21" x14ac:dyDescent="0.2">
      <c r="S3177">
        <v>3176</v>
      </c>
      <c r="T3177" t="s">
        <v>3129</v>
      </c>
      <c r="U3177" s="9">
        <f t="shared" si="60"/>
        <v>65.188834154351397</v>
      </c>
    </row>
    <row r="3178" spans="19:21" x14ac:dyDescent="0.2">
      <c r="S3178">
        <v>3177</v>
      </c>
      <c r="T3178" t="s">
        <v>934</v>
      </c>
      <c r="U3178" s="9">
        <f t="shared" si="60"/>
        <v>65.209359605911331</v>
      </c>
    </row>
    <row r="3179" spans="19:21" x14ac:dyDescent="0.2">
      <c r="S3179">
        <v>3178</v>
      </c>
      <c r="T3179" t="s">
        <v>935</v>
      </c>
      <c r="U3179" s="9">
        <f t="shared" si="60"/>
        <v>65.229885057471265</v>
      </c>
    </row>
    <row r="3180" spans="19:21" x14ac:dyDescent="0.2">
      <c r="S3180">
        <v>3179</v>
      </c>
      <c r="T3180" t="s">
        <v>936</v>
      </c>
      <c r="U3180" s="9">
        <f t="shared" si="60"/>
        <v>65.250410509031198</v>
      </c>
    </row>
    <row r="3181" spans="19:21" x14ac:dyDescent="0.2">
      <c r="S3181">
        <v>3180</v>
      </c>
      <c r="T3181" t="s">
        <v>937</v>
      </c>
      <c r="U3181" s="9">
        <f t="shared" si="60"/>
        <v>65.270935960591132</v>
      </c>
    </row>
    <row r="3182" spans="19:21" x14ac:dyDescent="0.2">
      <c r="S3182">
        <v>3181</v>
      </c>
      <c r="T3182" t="s">
        <v>938</v>
      </c>
      <c r="U3182" s="9">
        <f t="shared" si="60"/>
        <v>65.291461412151065</v>
      </c>
    </row>
    <row r="3183" spans="19:21" x14ac:dyDescent="0.2">
      <c r="S3183">
        <v>3182</v>
      </c>
      <c r="T3183" t="s">
        <v>939</v>
      </c>
      <c r="U3183" s="9">
        <f t="shared" si="60"/>
        <v>65.311986863710999</v>
      </c>
    </row>
    <row r="3184" spans="19:21" x14ac:dyDescent="0.2">
      <c r="S3184">
        <v>3183</v>
      </c>
      <c r="T3184" t="s">
        <v>940</v>
      </c>
      <c r="U3184" s="9">
        <f t="shared" si="60"/>
        <v>65.332512315270947</v>
      </c>
    </row>
    <row r="3185" spans="19:21" x14ac:dyDescent="0.2">
      <c r="S3185">
        <v>3184</v>
      </c>
      <c r="T3185" t="s">
        <v>941</v>
      </c>
      <c r="U3185" s="9">
        <f t="shared" si="60"/>
        <v>65.353037766830866</v>
      </c>
    </row>
    <row r="3186" spans="19:21" x14ac:dyDescent="0.2">
      <c r="S3186">
        <v>3185</v>
      </c>
      <c r="T3186" t="s">
        <v>942</v>
      </c>
      <c r="U3186" s="9">
        <f t="shared" si="60"/>
        <v>65.373563218390814</v>
      </c>
    </row>
    <row r="3187" spans="19:21" x14ac:dyDescent="0.2">
      <c r="S3187">
        <v>3186</v>
      </c>
      <c r="T3187" t="s">
        <v>943</v>
      </c>
      <c r="U3187" s="9">
        <f t="shared" si="60"/>
        <v>65.394088669950733</v>
      </c>
    </row>
    <row r="3188" spans="19:21" x14ac:dyDescent="0.2">
      <c r="S3188">
        <v>3187</v>
      </c>
      <c r="T3188" t="s">
        <v>944</v>
      </c>
      <c r="U3188" s="9">
        <f t="shared" si="60"/>
        <v>65.414614121510667</v>
      </c>
    </row>
    <row r="3189" spans="19:21" x14ac:dyDescent="0.2">
      <c r="S3189">
        <v>3188</v>
      </c>
      <c r="T3189" t="s">
        <v>945</v>
      </c>
      <c r="U3189" s="9">
        <f t="shared" si="60"/>
        <v>65.435139573070614</v>
      </c>
    </row>
    <row r="3190" spans="19:21" x14ac:dyDescent="0.2">
      <c r="S3190">
        <v>3189</v>
      </c>
      <c r="T3190" t="s">
        <v>946</v>
      </c>
      <c r="U3190" s="9">
        <f t="shared" si="60"/>
        <v>65.455665024630534</v>
      </c>
    </row>
    <row r="3191" spans="19:21" x14ac:dyDescent="0.2">
      <c r="S3191">
        <v>3190</v>
      </c>
      <c r="T3191" t="s">
        <v>947</v>
      </c>
      <c r="U3191" s="9">
        <f t="shared" si="60"/>
        <v>65.476190476190482</v>
      </c>
    </row>
    <row r="3192" spans="19:21" x14ac:dyDescent="0.2">
      <c r="S3192">
        <v>3191</v>
      </c>
      <c r="T3192" t="s">
        <v>948</v>
      </c>
      <c r="U3192" s="9">
        <f t="shared" si="60"/>
        <v>65.496715927750415</v>
      </c>
    </row>
    <row r="3193" spans="19:21" x14ac:dyDescent="0.2">
      <c r="S3193">
        <v>3192</v>
      </c>
      <c r="T3193" t="s">
        <v>949</v>
      </c>
      <c r="U3193" s="9">
        <f t="shared" si="60"/>
        <v>65.517241379310349</v>
      </c>
    </row>
    <row r="3194" spans="19:21" x14ac:dyDescent="0.2">
      <c r="S3194">
        <v>3193</v>
      </c>
      <c r="T3194" t="s">
        <v>950</v>
      </c>
      <c r="U3194" s="9">
        <f t="shared" si="60"/>
        <v>65.537766830870282</v>
      </c>
    </row>
    <row r="3195" spans="19:21" x14ac:dyDescent="0.2">
      <c r="S3195">
        <v>3194</v>
      </c>
      <c r="T3195" t="s">
        <v>951</v>
      </c>
      <c r="U3195" s="9">
        <f t="shared" si="60"/>
        <v>65.558292282430202</v>
      </c>
    </row>
    <row r="3196" spans="19:21" x14ac:dyDescent="0.2">
      <c r="S3196">
        <v>3195</v>
      </c>
      <c r="T3196" t="s">
        <v>952</v>
      </c>
      <c r="U3196" s="9">
        <f t="shared" si="60"/>
        <v>65.578817733990149</v>
      </c>
    </row>
    <row r="3197" spans="19:21" x14ac:dyDescent="0.2">
      <c r="S3197">
        <v>3196</v>
      </c>
      <c r="T3197" t="s">
        <v>953</v>
      </c>
      <c r="U3197" s="9">
        <f t="shared" si="60"/>
        <v>65.599343185550083</v>
      </c>
    </row>
    <row r="3198" spans="19:21" x14ac:dyDescent="0.2">
      <c r="S3198">
        <v>3197</v>
      </c>
      <c r="T3198" t="s">
        <v>954</v>
      </c>
      <c r="U3198" s="9">
        <f t="shared" si="60"/>
        <v>65.619868637110017</v>
      </c>
    </row>
    <row r="3199" spans="19:21" x14ac:dyDescent="0.2">
      <c r="S3199">
        <v>3198</v>
      </c>
      <c r="T3199" t="s">
        <v>955</v>
      </c>
      <c r="U3199" s="9">
        <f t="shared" si="60"/>
        <v>65.64039408866995</v>
      </c>
    </row>
    <row r="3200" spans="19:21" x14ac:dyDescent="0.2">
      <c r="S3200">
        <v>3199</v>
      </c>
      <c r="T3200" t="s">
        <v>956</v>
      </c>
      <c r="U3200" s="9">
        <f t="shared" si="60"/>
        <v>65.660919540229884</v>
      </c>
    </row>
    <row r="3201" spans="19:21" x14ac:dyDescent="0.2">
      <c r="S3201">
        <v>3200</v>
      </c>
      <c r="T3201" t="s">
        <v>957</v>
      </c>
      <c r="U3201" s="9">
        <f t="shared" si="60"/>
        <v>65.681444991789817</v>
      </c>
    </row>
    <row r="3202" spans="19:21" x14ac:dyDescent="0.2">
      <c r="S3202">
        <v>3201</v>
      </c>
      <c r="T3202" t="s">
        <v>958</v>
      </c>
      <c r="U3202" s="9">
        <f t="shared" si="60"/>
        <v>65.701970443349751</v>
      </c>
    </row>
    <row r="3203" spans="19:21" x14ac:dyDescent="0.2">
      <c r="S3203">
        <v>3202</v>
      </c>
      <c r="T3203" t="s">
        <v>959</v>
      </c>
      <c r="U3203" s="9">
        <f t="shared" ref="U3203:U3266" si="61">(S3203/4872)*100</f>
        <v>65.722495894909684</v>
      </c>
    </row>
    <row r="3204" spans="19:21" x14ac:dyDescent="0.2">
      <c r="S3204">
        <v>3203</v>
      </c>
      <c r="T3204" t="s">
        <v>960</v>
      </c>
      <c r="U3204" s="9">
        <f t="shared" si="61"/>
        <v>65.743021346469618</v>
      </c>
    </row>
    <row r="3205" spans="19:21" x14ac:dyDescent="0.2">
      <c r="S3205">
        <v>3204</v>
      </c>
      <c r="T3205" t="s">
        <v>961</v>
      </c>
      <c r="U3205" s="9">
        <f t="shared" si="61"/>
        <v>65.763546798029566</v>
      </c>
    </row>
    <row r="3206" spans="19:21" x14ac:dyDescent="0.2">
      <c r="S3206">
        <v>3205</v>
      </c>
      <c r="T3206" t="s">
        <v>962</v>
      </c>
      <c r="U3206" s="9">
        <f t="shared" si="61"/>
        <v>65.784072249589485</v>
      </c>
    </row>
    <row r="3207" spans="19:21" x14ac:dyDescent="0.2">
      <c r="S3207">
        <v>3206</v>
      </c>
      <c r="T3207" t="s">
        <v>963</v>
      </c>
      <c r="U3207" s="9">
        <f t="shared" si="61"/>
        <v>65.804597701149419</v>
      </c>
    </row>
    <row r="3208" spans="19:21" x14ac:dyDescent="0.2">
      <c r="S3208">
        <v>3207</v>
      </c>
      <c r="T3208" t="s">
        <v>3186</v>
      </c>
      <c r="U3208" s="9">
        <f t="shared" si="61"/>
        <v>65.825123152709367</v>
      </c>
    </row>
    <row r="3209" spans="19:21" x14ac:dyDescent="0.2">
      <c r="S3209">
        <v>3208</v>
      </c>
      <c r="T3209" t="s">
        <v>3187</v>
      </c>
      <c r="U3209" s="9">
        <f t="shared" si="61"/>
        <v>65.845648604269286</v>
      </c>
    </row>
    <row r="3210" spans="19:21" x14ac:dyDescent="0.2">
      <c r="S3210">
        <v>3209</v>
      </c>
      <c r="T3210" t="s">
        <v>3188</v>
      </c>
      <c r="U3210" s="9">
        <f t="shared" si="61"/>
        <v>65.866174055829234</v>
      </c>
    </row>
    <row r="3211" spans="19:21" x14ac:dyDescent="0.2">
      <c r="S3211">
        <v>3210</v>
      </c>
      <c r="T3211" t="s">
        <v>3189</v>
      </c>
      <c r="U3211" s="9">
        <f t="shared" si="61"/>
        <v>65.886699507389153</v>
      </c>
    </row>
    <row r="3212" spans="19:21" x14ac:dyDescent="0.2">
      <c r="S3212">
        <v>3211</v>
      </c>
      <c r="T3212" t="s">
        <v>3190</v>
      </c>
      <c r="U3212" s="9">
        <f t="shared" si="61"/>
        <v>65.907224958949101</v>
      </c>
    </row>
    <row r="3213" spans="19:21" x14ac:dyDescent="0.2">
      <c r="S3213">
        <v>3212</v>
      </c>
      <c r="T3213" t="s">
        <v>3191</v>
      </c>
      <c r="U3213" s="9">
        <f t="shared" si="61"/>
        <v>65.927750410509034</v>
      </c>
    </row>
    <row r="3214" spans="19:21" x14ac:dyDescent="0.2">
      <c r="S3214">
        <v>3213</v>
      </c>
      <c r="T3214" t="s">
        <v>3192</v>
      </c>
      <c r="U3214" s="9">
        <f t="shared" si="61"/>
        <v>65.948275862068968</v>
      </c>
    </row>
    <row r="3215" spans="19:21" x14ac:dyDescent="0.2">
      <c r="S3215">
        <v>3214</v>
      </c>
      <c r="T3215" t="s">
        <v>3193</v>
      </c>
      <c r="U3215" s="9">
        <f t="shared" si="61"/>
        <v>65.968801313628902</v>
      </c>
    </row>
    <row r="3216" spans="19:21" x14ac:dyDescent="0.2">
      <c r="S3216">
        <v>3215</v>
      </c>
      <c r="T3216" t="s">
        <v>3194</v>
      </c>
      <c r="U3216" s="9">
        <f t="shared" si="61"/>
        <v>65.989326765188835</v>
      </c>
    </row>
    <row r="3217" spans="19:21" x14ac:dyDescent="0.2">
      <c r="S3217">
        <v>3216</v>
      </c>
      <c r="T3217" t="s">
        <v>3195</v>
      </c>
      <c r="U3217" s="9">
        <f t="shared" si="61"/>
        <v>66.009852216748769</v>
      </c>
    </row>
    <row r="3218" spans="19:21" x14ac:dyDescent="0.2">
      <c r="S3218">
        <v>3217</v>
      </c>
      <c r="T3218" t="s">
        <v>3196</v>
      </c>
      <c r="U3218" s="9">
        <f t="shared" si="61"/>
        <v>66.030377668308702</v>
      </c>
    </row>
    <row r="3219" spans="19:21" x14ac:dyDescent="0.2">
      <c r="S3219">
        <v>3218</v>
      </c>
      <c r="T3219" t="s">
        <v>3197</v>
      </c>
      <c r="U3219" s="9">
        <f t="shared" si="61"/>
        <v>66.050903119868636</v>
      </c>
    </row>
    <row r="3220" spans="19:21" x14ac:dyDescent="0.2">
      <c r="S3220">
        <v>3219</v>
      </c>
      <c r="T3220" t="s">
        <v>3198</v>
      </c>
      <c r="U3220" s="9">
        <f t="shared" si="61"/>
        <v>66.071428571428569</v>
      </c>
    </row>
    <row r="3221" spans="19:21" x14ac:dyDescent="0.2">
      <c r="S3221">
        <v>3220</v>
      </c>
      <c r="T3221" t="s">
        <v>3199</v>
      </c>
      <c r="U3221" s="9">
        <f t="shared" si="61"/>
        <v>66.091954022988503</v>
      </c>
    </row>
    <row r="3222" spans="19:21" x14ac:dyDescent="0.2">
      <c r="S3222">
        <v>3221</v>
      </c>
      <c r="T3222" t="s">
        <v>3200</v>
      </c>
      <c r="U3222" s="9">
        <f t="shared" si="61"/>
        <v>66.112479474548437</v>
      </c>
    </row>
    <row r="3223" spans="19:21" x14ac:dyDescent="0.2">
      <c r="S3223">
        <v>3222</v>
      </c>
      <c r="T3223" t="s">
        <v>3201</v>
      </c>
      <c r="U3223" s="9">
        <f t="shared" si="61"/>
        <v>66.13300492610837</v>
      </c>
    </row>
    <row r="3224" spans="19:21" x14ac:dyDescent="0.2">
      <c r="S3224">
        <v>3223</v>
      </c>
      <c r="T3224" t="s">
        <v>3202</v>
      </c>
      <c r="U3224" s="9">
        <f t="shared" si="61"/>
        <v>66.153530377668318</v>
      </c>
    </row>
    <row r="3225" spans="19:21" x14ac:dyDescent="0.2">
      <c r="S3225">
        <v>3224</v>
      </c>
      <c r="T3225" t="s">
        <v>3751</v>
      </c>
      <c r="U3225" s="9">
        <f t="shared" si="61"/>
        <v>66.174055829228237</v>
      </c>
    </row>
    <row r="3226" spans="19:21" x14ac:dyDescent="0.2">
      <c r="S3226">
        <v>3225</v>
      </c>
      <c r="T3226" t="s">
        <v>3752</v>
      </c>
      <c r="U3226" s="9">
        <f t="shared" si="61"/>
        <v>66.194581280788185</v>
      </c>
    </row>
    <row r="3227" spans="19:21" x14ac:dyDescent="0.2">
      <c r="S3227">
        <v>3226</v>
      </c>
      <c r="T3227" t="s">
        <v>3753</v>
      </c>
      <c r="U3227" s="9">
        <f t="shared" si="61"/>
        <v>66.215106732348119</v>
      </c>
    </row>
    <row r="3228" spans="19:21" x14ac:dyDescent="0.2">
      <c r="S3228">
        <v>3227</v>
      </c>
      <c r="T3228" t="s">
        <v>3754</v>
      </c>
      <c r="U3228" s="9">
        <f t="shared" si="61"/>
        <v>66.235632183908038</v>
      </c>
    </row>
    <row r="3229" spans="19:21" x14ac:dyDescent="0.2">
      <c r="S3229">
        <v>3228</v>
      </c>
      <c r="T3229" t="s">
        <v>3755</v>
      </c>
      <c r="U3229" s="9">
        <f t="shared" si="61"/>
        <v>66.256157635467986</v>
      </c>
    </row>
    <row r="3230" spans="19:21" x14ac:dyDescent="0.2">
      <c r="S3230">
        <v>3229</v>
      </c>
      <c r="T3230" t="s">
        <v>3756</v>
      </c>
      <c r="U3230" s="9">
        <f t="shared" si="61"/>
        <v>66.276683087027905</v>
      </c>
    </row>
    <row r="3231" spans="19:21" x14ac:dyDescent="0.2">
      <c r="S3231">
        <v>3230</v>
      </c>
      <c r="T3231" t="s">
        <v>3757</v>
      </c>
      <c r="U3231" s="9">
        <f t="shared" si="61"/>
        <v>66.297208538587853</v>
      </c>
    </row>
    <row r="3232" spans="19:21" x14ac:dyDescent="0.2">
      <c r="S3232">
        <v>3231</v>
      </c>
      <c r="T3232" t="s">
        <v>3758</v>
      </c>
      <c r="U3232" s="9">
        <f t="shared" si="61"/>
        <v>66.317733990147786</v>
      </c>
    </row>
    <row r="3233" spans="19:21" x14ac:dyDescent="0.2">
      <c r="S3233">
        <v>3232</v>
      </c>
      <c r="T3233" t="s">
        <v>3759</v>
      </c>
      <c r="U3233" s="9">
        <f t="shared" si="61"/>
        <v>66.33825944170772</v>
      </c>
    </row>
    <row r="3234" spans="19:21" x14ac:dyDescent="0.2">
      <c r="S3234">
        <v>3233</v>
      </c>
      <c r="T3234" t="s">
        <v>964</v>
      </c>
      <c r="U3234" s="9">
        <f t="shared" si="61"/>
        <v>66.358784893267654</v>
      </c>
    </row>
    <row r="3235" spans="19:21" x14ac:dyDescent="0.2">
      <c r="S3235">
        <v>3234</v>
      </c>
      <c r="T3235" t="s">
        <v>965</v>
      </c>
      <c r="U3235" s="9">
        <f t="shared" si="61"/>
        <v>66.379310344827587</v>
      </c>
    </row>
    <row r="3236" spans="19:21" x14ac:dyDescent="0.2">
      <c r="S3236">
        <v>3235</v>
      </c>
      <c r="T3236" t="s">
        <v>966</v>
      </c>
      <c r="U3236" s="9">
        <f t="shared" si="61"/>
        <v>66.399835796387521</v>
      </c>
    </row>
    <row r="3237" spans="19:21" x14ac:dyDescent="0.2">
      <c r="S3237">
        <v>3236</v>
      </c>
      <c r="T3237" t="s">
        <v>967</v>
      </c>
      <c r="U3237" s="9">
        <f t="shared" si="61"/>
        <v>66.420361247947454</v>
      </c>
    </row>
    <row r="3238" spans="19:21" x14ac:dyDescent="0.2">
      <c r="S3238">
        <v>3237</v>
      </c>
      <c r="T3238" t="s">
        <v>968</v>
      </c>
      <c r="U3238" s="9">
        <f t="shared" si="61"/>
        <v>66.440886699507388</v>
      </c>
    </row>
    <row r="3239" spans="19:21" x14ac:dyDescent="0.2">
      <c r="S3239">
        <v>3238</v>
      </c>
      <c r="T3239" t="s">
        <v>969</v>
      </c>
      <c r="U3239" s="9">
        <f t="shared" si="61"/>
        <v>66.461412151067321</v>
      </c>
    </row>
    <row r="3240" spans="19:21" x14ac:dyDescent="0.2">
      <c r="S3240">
        <v>3239</v>
      </c>
      <c r="T3240" t="s">
        <v>970</v>
      </c>
      <c r="U3240" s="9">
        <f t="shared" si="61"/>
        <v>66.481937602627255</v>
      </c>
    </row>
    <row r="3241" spans="19:21" x14ac:dyDescent="0.2">
      <c r="S3241">
        <v>3240</v>
      </c>
      <c r="T3241" t="s">
        <v>971</v>
      </c>
      <c r="U3241" s="9">
        <f t="shared" si="61"/>
        <v>66.502463054187189</v>
      </c>
    </row>
    <row r="3242" spans="19:21" x14ac:dyDescent="0.2">
      <c r="S3242">
        <v>3241</v>
      </c>
      <c r="T3242" t="s">
        <v>972</v>
      </c>
      <c r="U3242" s="9">
        <f t="shared" si="61"/>
        <v>66.522988505747122</v>
      </c>
    </row>
    <row r="3243" spans="19:21" x14ac:dyDescent="0.2">
      <c r="S3243">
        <v>3242</v>
      </c>
      <c r="T3243" t="s">
        <v>973</v>
      </c>
      <c r="U3243" s="9">
        <f t="shared" si="61"/>
        <v>66.54351395730707</v>
      </c>
    </row>
    <row r="3244" spans="19:21" x14ac:dyDescent="0.2">
      <c r="S3244">
        <v>3243</v>
      </c>
      <c r="T3244" t="s">
        <v>974</v>
      </c>
      <c r="U3244" s="9">
        <f t="shared" si="61"/>
        <v>66.564039408866989</v>
      </c>
    </row>
    <row r="3245" spans="19:21" x14ac:dyDescent="0.2">
      <c r="S3245">
        <v>3244</v>
      </c>
      <c r="T3245" t="s">
        <v>975</v>
      </c>
      <c r="U3245" s="9">
        <f t="shared" si="61"/>
        <v>66.584564860426937</v>
      </c>
    </row>
    <row r="3246" spans="19:21" x14ac:dyDescent="0.2">
      <c r="S3246">
        <v>3245</v>
      </c>
      <c r="T3246" t="s">
        <v>976</v>
      </c>
      <c r="U3246" s="9">
        <f t="shared" si="61"/>
        <v>66.605090311986856</v>
      </c>
    </row>
    <row r="3247" spans="19:21" x14ac:dyDescent="0.2">
      <c r="S3247">
        <v>3246</v>
      </c>
      <c r="T3247" t="s">
        <v>977</v>
      </c>
      <c r="U3247" s="9">
        <f t="shared" si="61"/>
        <v>66.62561576354679</v>
      </c>
    </row>
    <row r="3248" spans="19:21" x14ac:dyDescent="0.2">
      <c r="S3248">
        <v>3247</v>
      </c>
      <c r="T3248" t="s">
        <v>978</v>
      </c>
      <c r="U3248" s="9">
        <f t="shared" si="61"/>
        <v>66.646141215106738</v>
      </c>
    </row>
    <row r="3249" spans="19:21" x14ac:dyDescent="0.2">
      <c r="S3249">
        <v>3248</v>
      </c>
      <c r="T3249" t="s">
        <v>979</v>
      </c>
      <c r="U3249" s="9">
        <f t="shared" si="61"/>
        <v>66.666666666666657</v>
      </c>
    </row>
    <row r="3250" spans="19:21" x14ac:dyDescent="0.2">
      <c r="S3250">
        <v>3249</v>
      </c>
      <c r="T3250" t="s">
        <v>980</v>
      </c>
      <c r="U3250" s="9">
        <f t="shared" si="61"/>
        <v>66.687192118226605</v>
      </c>
    </row>
    <row r="3251" spans="19:21" x14ac:dyDescent="0.2">
      <c r="S3251">
        <v>3250</v>
      </c>
      <c r="T3251" t="s">
        <v>981</v>
      </c>
      <c r="U3251" s="9">
        <f t="shared" si="61"/>
        <v>66.707717569786539</v>
      </c>
    </row>
    <row r="3252" spans="19:21" x14ac:dyDescent="0.2">
      <c r="S3252">
        <v>3251</v>
      </c>
      <c r="T3252" t="s">
        <v>982</v>
      </c>
      <c r="U3252" s="9">
        <f t="shared" si="61"/>
        <v>66.728243021346472</v>
      </c>
    </row>
    <row r="3253" spans="19:21" x14ac:dyDescent="0.2">
      <c r="S3253">
        <v>3252</v>
      </c>
      <c r="T3253" t="s">
        <v>983</v>
      </c>
      <c r="U3253" s="9">
        <f t="shared" si="61"/>
        <v>66.748768472906406</v>
      </c>
    </row>
    <row r="3254" spans="19:21" x14ac:dyDescent="0.2">
      <c r="S3254">
        <v>3253</v>
      </c>
      <c r="T3254" t="s">
        <v>984</v>
      </c>
      <c r="U3254" s="9">
        <f t="shared" si="61"/>
        <v>66.769293924466339</v>
      </c>
    </row>
    <row r="3255" spans="19:21" x14ac:dyDescent="0.2">
      <c r="S3255">
        <v>3254</v>
      </c>
      <c r="T3255" t="s">
        <v>985</v>
      </c>
      <c r="U3255" s="9">
        <f t="shared" si="61"/>
        <v>66.789819376026273</v>
      </c>
    </row>
    <row r="3256" spans="19:21" x14ac:dyDescent="0.2">
      <c r="S3256">
        <v>3255</v>
      </c>
      <c r="T3256" t="s">
        <v>986</v>
      </c>
      <c r="U3256" s="9">
        <f t="shared" si="61"/>
        <v>66.810344827586206</v>
      </c>
    </row>
    <row r="3257" spans="19:21" x14ac:dyDescent="0.2">
      <c r="S3257">
        <v>3256</v>
      </c>
      <c r="T3257" t="s">
        <v>987</v>
      </c>
      <c r="U3257" s="9">
        <f t="shared" si="61"/>
        <v>66.83087027914614</v>
      </c>
    </row>
    <row r="3258" spans="19:21" x14ac:dyDescent="0.2">
      <c r="S3258">
        <v>3257</v>
      </c>
      <c r="T3258" t="s">
        <v>988</v>
      </c>
      <c r="U3258" s="9">
        <f t="shared" si="61"/>
        <v>66.851395730706074</v>
      </c>
    </row>
    <row r="3259" spans="19:21" x14ac:dyDescent="0.2">
      <c r="S3259">
        <v>3258</v>
      </c>
      <c r="T3259" t="s">
        <v>989</v>
      </c>
      <c r="U3259" s="9">
        <f t="shared" si="61"/>
        <v>66.871921182266021</v>
      </c>
    </row>
    <row r="3260" spans="19:21" x14ac:dyDescent="0.2">
      <c r="S3260">
        <v>3259</v>
      </c>
      <c r="T3260" t="s">
        <v>990</v>
      </c>
      <c r="U3260" s="9">
        <f t="shared" si="61"/>
        <v>66.892446633825941</v>
      </c>
    </row>
    <row r="3261" spans="19:21" x14ac:dyDescent="0.2">
      <c r="S3261">
        <v>3260</v>
      </c>
      <c r="T3261" t="s">
        <v>991</v>
      </c>
      <c r="U3261" s="9">
        <f t="shared" si="61"/>
        <v>66.912972085385874</v>
      </c>
    </row>
    <row r="3262" spans="19:21" x14ac:dyDescent="0.2">
      <c r="S3262">
        <v>3261</v>
      </c>
      <c r="T3262" t="s">
        <v>992</v>
      </c>
      <c r="U3262" s="9">
        <f t="shared" si="61"/>
        <v>66.933497536945808</v>
      </c>
    </row>
    <row r="3263" spans="19:21" x14ac:dyDescent="0.2">
      <c r="S3263">
        <v>3262</v>
      </c>
      <c r="T3263" t="s">
        <v>993</v>
      </c>
      <c r="U3263" s="9">
        <f t="shared" si="61"/>
        <v>66.954022988505741</v>
      </c>
    </row>
    <row r="3264" spans="19:21" x14ac:dyDescent="0.2">
      <c r="S3264">
        <v>3263</v>
      </c>
      <c r="T3264" t="s">
        <v>994</v>
      </c>
      <c r="U3264" s="9">
        <f t="shared" si="61"/>
        <v>66.974548440065689</v>
      </c>
    </row>
    <row r="3265" spans="19:21" x14ac:dyDescent="0.2">
      <c r="S3265">
        <v>3264</v>
      </c>
      <c r="T3265" t="s">
        <v>995</v>
      </c>
      <c r="U3265" s="9">
        <f t="shared" si="61"/>
        <v>66.995073891625609</v>
      </c>
    </row>
    <row r="3266" spans="19:21" x14ac:dyDescent="0.2">
      <c r="S3266">
        <v>3265</v>
      </c>
      <c r="T3266" t="s">
        <v>996</v>
      </c>
      <c r="U3266" s="9">
        <f t="shared" si="61"/>
        <v>67.015599343185556</v>
      </c>
    </row>
    <row r="3267" spans="19:21" x14ac:dyDescent="0.2">
      <c r="S3267">
        <v>3266</v>
      </c>
      <c r="T3267" t="s">
        <v>997</v>
      </c>
      <c r="U3267" s="9">
        <f t="shared" ref="U3267:U3330" si="62">(S3267/4872)*100</f>
        <v>67.03612479474549</v>
      </c>
    </row>
    <row r="3268" spans="19:21" x14ac:dyDescent="0.2">
      <c r="S3268">
        <v>3267</v>
      </c>
      <c r="T3268" t="s">
        <v>998</v>
      </c>
      <c r="U3268" s="9">
        <f t="shared" si="62"/>
        <v>67.056650246305409</v>
      </c>
    </row>
    <row r="3269" spans="19:21" x14ac:dyDescent="0.2">
      <c r="S3269">
        <v>3268</v>
      </c>
      <c r="T3269" t="s">
        <v>999</v>
      </c>
      <c r="U3269" s="9">
        <f t="shared" si="62"/>
        <v>67.077175697865357</v>
      </c>
    </row>
    <row r="3270" spans="19:21" x14ac:dyDescent="0.2">
      <c r="S3270">
        <v>3269</v>
      </c>
      <c r="T3270" t="s">
        <v>1000</v>
      </c>
      <c r="U3270" s="9">
        <f t="shared" si="62"/>
        <v>67.097701149425291</v>
      </c>
    </row>
    <row r="3271" spans="19:21" x14ac:dyDescent="0.2">
      <c r="S3271">
        <v>3270</v>
      </c>
      <c r="T3271" t="s">
        <v>1001</v>
      </c>
      <c r="U3271" s="9">
        <f t="shared" si="62"/>
        <v>67.118226600985224</v>
      </c>
    </row>
    <row r="3272" spans="19:21" x14ac:dyDescent="0.2">
      <c r="S3272">
        <v>3271</v>
      </c>
      <c r="T3272" t="s">
        <v>1002</v>
      </c>
      <c r="U3272" s="9">
        <f t="shared" si="62"/>
        <v>67.138752052545158</v>
      </c>
    </row>
    <row r="3273" spans="19:21" x14ac:dyDescent="0.2">
      <c r="S3273">
        <v>3272</v>
      </c>
      <c r="T3273" t="s">
        <v>1003</v>
      </c>
      <c r="U3273" s="9">
        <f t="shared" si="62"/>
        <v>67.159277504105091</v>
      </c>
    </row>
    <row r="3274" spans="19:21" x14ac:dyDescent="0.2">
      <c r="S3274">
        <v>3273</v>
      </c>
      <c r="T3274" t="s">
        <v>1004</v>
      </c>
      <c r="U3274" s="9">
        <f t="shared" si="62"/>
        <v>67.179802955665025</v>
      </c>
    </row>
    <row r="3275" spans="19:21" x14ac:dyDescent="0.2">
      <c r="S3275">
        <v>3274</v>
      </c>
      <c r="T3275" t="s">
        <v>1005</v>
      </c>
      <c r="U3275" s="9">
        <f t="shared" si="62"/>
        <v>67.200328407224958</v>
      </c>
    </row>
    <row r="3276" spans="19:21" x14ac:dyDescent="0.2">
      <c r="S3276">
        <v>3275</v>
      </c>
      <c r="T3276" t="s">
        <v>1006</v>
      </c>
      <c r="U3276" s="9">
        <f t="shared" si="62"/>
        <v>67.220853858784892</v>
      </c>
    </row>
    <row r="3277" spans="19:21" x14ac:dyDescent="0.2">
      <c r="S3277">
        <v>3276</v>
      </c>
      <c r="T3277" t="s">
        <v>1007</v>
      </c>
      <c r="U3277" s="9">
        <f t="shared" si="62"/>
        <v>67.241379310344826</v>
      </c>
    </row>
    <row r="3278" spans="19:21" x14ac:dyDescent="0.2">
      <c r="S3278">
        <v>3277</v>
      </c>
      <c r="T3278" t="s">
        <v>1008</v>
      </c>
      <c r="U3278" s="9">
        <f t="shared" si="62"/>
        <v>67.261904761904773</v>
      </c>
    </row>
    <row r="3279" spans="19:21" x14ac:dyDescent="0.2">
      <c r="S3279">
        <v>3278</v>
      </c>
      <c r="T3279" t="s">
        <v>1009</v>
      </c>
      <c r="U3279" s="9">
        <f t="shared" si="62"/>
        <v>67.282430213464693</v>
      </c>
    </row>
    <row r="3280" spans="19:21" x14ac:dyDescent="0.2">
      <c r="S3280">
        <v>3279</v>
      </c>
      <c r="T3280" t="s">
        <v>1010</v>
      </c>
      <c r="U3280" s="9">
        <f t="shared" si="62"/>
        <v>67.302955665024626</v>
      </c>
    </row>
    <row r="3281" spans="19:21" x14ac:dyDescent="0.2">
      <c r="S3281">
        <v>3280</v>
      </c>
      <c r="T3281" t="s">
        <v>1011</v>
      </c>
      <c r="U3281" s="9">
        <f t="shared" si="62"/>
        <v>67.32348111658456</v>
      </c>
    </row>
    <row r="3282" spans="19:21" x14ac:dyDescent="0.2">
      <c r="S3282">
        <v>3281</v>
      </c>
      <c r="T3282" t="s">
        <v>1012</v>
      </c>
      <c r="U3282" s="9">
        <f t="shared" si="62"/>
        <v>67.344006568144493</v>
      </c>
    </row>
    <row r="3283" spans="19:21" x14ac:dyDescent="0.2">
      <c r="S3283">
        <v>3282</v>
      </c>
      <c r="T3283" t="s">
        <v>1013</v>
      </c>
      <c r="U3283" s="9">
        <f t="shared" si="62"/>
        <v>67.364532019704441</v>
      </c>
    </row>
    <row r="3284" spans="19:21" x14ac:dyDescent="0.2">
      <c r="S3284">
        <v>3283</v>
      </c>
      <c r="T3284" t="s">
        <v>1014</v>
      </c>
      <c r="U3284" s="9">
        <f t="shared" si="62"/>
        <v>67.385057471264361</v>
      </c>
    </row>
    <row r="3285" spans="19:21" x14ac:dyDescent="0.2">
      <c r="S3285">
        <v>3284</v>
      </c>
      <c r="T3285" t="s">
        <v>1015</v>
      </c>
      <c r="U3285" s="9">
        <f t="shared" si="62"/>
        <v>67.405582922824308</v>
      </c>
    </row>
    <row r="3286" spans="19:21" x14ac:dyDescent="0.2">
      <c r="S3286">
        <v>3285</v>
      </c>
      <c r="T3286" t="s">
        <v>1016</v>
      </c>
      <c r="U3286" s="9">
        <f t="shared" si="62"/>
        <v>67.426108374384242</v>
      </c>
    </row>
    <row r="3287" spans="19:21" x14ac:dyDescent="0.2">
      <c r="S3287">
        <v>3286</v>
      </c>
      <c r="T3287" t="s">
        <v>1017</v>
      </c>
      <c r="U3287" s="9">
        <f t="shared" si="62"/>
        <v>67.446633825944176</v>
      </c>
    </row>
    <row r="3288" spans="19:21" x14ac:dyDescent="0.2">
      <c r="S3288">
        <v>3287</v>
      </c>
      <c r="T3288" t="s">
        <v>1018</v>
      </c>
      <c r="U3288" s="9">
        <f t="shared" si="62"/>
        <v>67.467159277504109</v>
      </c>
    </row>
    <row r="3289" spans="19:21" x14ac:dyDescent="0.2">
      <c r="S3289">
        <v>3288</v>
      </c>
      <c r="T3289" t="s">
        <v>1019</v>
      </c>
      <c r="U3289" s="9">
        <f t="shared" si="62"/>
        <v>67.487684729064028</v>
      </c>
    </row>
    <row r="3290" spans="19:21" x14ac:dyDescent="0.2">
      <c r="S3290">
        <v>3289</v>
      </c>
      <c r="T3290" t="s">
        <v>1020</v>
      </c>
      <c r="U3290" s="9">
        <f t="shared" si="62"/>
        <v>67.508210180623976</v>
      </c>
    </row>
    <row r="3291" spans="19:21" x14ac:dyDescent="0.2">
      <c r="S3291">
        <v>3290</v>
      </c>
      <c r="T3291" t="s">
        <v>1021</v>
      </c>
      <c r="U3291" s="9">
        <f t="shared" si="62"/>
        <v>67.52873563218391</v>
      </c>
    </row>
    <row r="3292" spans="19:21" x14ac:dyDescent="0.2">
      <c r="S3292">
        <v>3291</v>
      </c>
      <c r="T3292" t="s">
        <v>1022</v>
      </c>
      <c r="U3292" s="9">
        <f t="shared" si="62"/>
        <v>67.549261083743843</v>
      </c>
    </row>
    <row r="3293" spans="19:21" x14ac:dyDescent="0.2">
      <c r="S3293">
        <v>3292</v>
      </c>
      <c r="T3293" t="s">
        <v>1023</v>
      </c>
      <c r="U3293" s="9">
        <f t="shared" si="62"/>
        <v>67.569786535303777</v>
      </c>
    </row>
    <row r="3294" spans="19:21" x14ac:dyDescent="0.2">
      <c r="S3294">
        <v>3293</v>
      </c>
      <c r="T3294" t="s">
        <v>1024</v>
      </c>
      <c r="U3294" s="9">
        <f t="shared" si="62"/>
        <v>67.590311986863711</v>
      </c>
    </row>
    <row r="3295" spans="19:21" x14ac:dyDescent="0.2">
      <c r="S3295">
        <v>3294</v>
      </c>
      <c r="T3295" t="s">
        <v>1025</v>
      </c>
      <c r="U3295" s="9">
        <f t="shared" si="62"/>
        <v>67.610837438423644</v>
      </c>
    </row>
    <row r="3296" spans="19:21" x14ac:dyDescent="0.2">
      <c r="S3296">
        <v>3295</v>
      </c>
      <c r="T3296" t="s">
        <v>1026</v>
      </c>
      <c r="U3296" s="9">
        <f t="shared" si="62"/>
        <v>67.631362889983578</v>
      </c>
    </row>
    <row r="3297" spans="19:21" x14ac:dyDescent="0.2">
      <c r="S3297">
        <v>3296</v>
      </c>
      <c r="T3297" t="s">
        <v>1027</v>
      </c>
      <c r="U3297" s="9">
        <f t="shared" si="62"/>
        <v>67.651888341543511</v>
      </c>
    </row>
    <row r="3298" spans="19:21" x14ac:dyDescent="0.2">
      <c r="S3298">
        <v>3297</v>
      </c>
      <c r="T3298" t="s">
        <v>1028</v>
      </c>
      <c r="U3298" s="9">
        <f t="shared" si="62"/>
        <v>67.672413793103445</v>
      </c>
    </row>
    <row r="3299" spans="19:21" x14ac:dyDescent="0.2">
      <c r="S3299">
        <v>3298</v>
      </c>
      <c r="T3299" t="s">
        <v>1029</v>
      </c>
      <c r="U3299" s="9">
        <f t="shared" si="62"/>
        <v>67.692939244663393</v>
      </c>
    </row>
    <row r="3300" spans="19:21" x14ac:dyDescent="0.2">
      <c r="S3300">
        <v>3299</v>
      </c>
      <c r="T3300" t="s">
        <v>1030</v>
      </c>
      <c r="U3300" s="9">
        <f t="shared" si="62"/>
        <v>67.713464696223312</v>
      </c>
    </row>
    <row r="3301" spans="19:21" x14ac:dyDescent="0.2">
      <c r="S3301">
        <v>3300</v>
      </c>
      <c r="T3301" t="s">
        <v>1031</v>
      </c>
      <c r="U3301" s="9">
        <f t="shared" si="62"/>
        <v>67.733990147783246</v>
      </c>
    </row>
    <row r="3302" spans="19:21" x14ac:dyDescent="0.2">
      <c r="S3302">
        <v>3301</v>
      </c>
      <c r="T3302" t="s">
        <v>1032</v>
      </c>
      <c r="U3302" s="9">
        <f t="shared" si="62"/>
        <v>67.754515599343193</v>
      </c>
    </row>
    <row r="3303" spans="19:21" x14ac:dyDescent="0.2">
      <c r="S3303">
        <v>3302</v>
      </c>
      <c r="T3303" t="s">
        <v>1033</v>
      </c>
      <c r="U3303" s="9">
        <f t="shared" si="62"/>
        <v>67.775041050903113</v>
      </c>
    </row>
    <row r="3304" spans="19:21" x14ac:dyDescent="0.2">
      <c r="S3304">
        <v>3303</v>
      </c>
      <c r="T3304" t="s">
        <v>1034</v>
      </c>
      <c r="U3304" s="9">
        <f t="shared" si="62"/>
        <v>67.79556650246306</v>
      </c>
    </row>
    <row r="3305" spans="19:21" x14ac:dyDescent="0.2">
      <c r="S3305">
        <v>3304</v>
      </c>
      <c r="T3305" t="s">
        <v>1035</v>
      </c>
      <c r="U3305" s="9">
        <f t="shared" si="62"/>
        <v>67.81609195402298</v>
      </c>
    </row>
    <row r="3306" spans="19:21" x14ac:dyDescent="0.2">
      <c r="S3306">
        <v>3305</v>
      </c>
      <c r="T3306" t="s">
        <v>1036</v>
      </c>
      <c r="U3306" s="9">
        <f t="shared" si="62"/>
        <v>67.836617405582928</v>
      </c>
    </row>
    <row r="3307" spans="19:21" x14ac:dyDescent="0.2">
      <c r="S3307">
        <v>3306</v>
      </c>
      <c r="T3307" t="s">
        <v>1037</v>
      </c>
      <c r="U3307" s="9">
        <f t="shared" si="62"/>
        <v>67.857142857142861</v>
      </c>
    </row>
    <row r="3308" spans="19:21" x14ac:dyDescent="0.2">
      <c r="S3308">
        <v>3307</v>
      </c>
      <c r="T3308" t="s">
        <v>1038</v>
      </c>
      <c r="U3308" s="9">
        <f t="shared" si="62"/>
        <v>67.877668308702795</v>
      </c>
    </row>
    <row r="3309" spans="19:21" x14ac:dyDescent="0.2">
      <c r="S3309">
        <v>3308</v>
      </c>
      <c r="T3309" t="s">
        <v>1039</v>
      </c>
      <c r="U3309" s="9">
        <f t="shared" si="62"/>
        <v>67.898193760262728</v>
      </c>
    </row>
    <row r="3310" spans="19:21" x14ac:dyDescent="0.2">
      <c r="S3310">
        <v>3309</v>
      </c>
      <c r="T3310" t="s">
        <v>1040</v>
      </c>
      <c r="U3310" s="9">
        <f t="shared" si="62"/>
        <v>67.918719211822662</v>
      </c>
    </row>
    <row r="3311" spans="19:21" x14ac:dyDescent="0.2">
      <c r="S3311">
        <v>3310</v>
      </c>
      <c r="T3311" t="s">
        <v>1041</v>
      </c>
      <c r="U3311" s="9">
        <f t="shared" si="62"/>
        <v>67.939244663382595</v>
      </c>
    </row>
    <row r="3312" spans="19:21" x14ac:dyDescent="0.2">
      <c r="S3312">
        <v>3311</v>
      </c>
      <c r="T3312" t="s">
        <v>1042</v>
      </c>
      <c r="U3312" s="9">
        <f t="shared" si="62"/>
        <v>67.959770114942529</v>
      </c>
    </row>
    <row r="3313" spans="19:21" x14ac:dyDescent="0.2">
      <c r="S3313">
        <v>3312</v>
      </c>
      <c r="T3313" t="s">
        <v>1043</v>
      </c>
      <c r="U3313" s="9">
        <f t="shared" si="62"/>
        <v>67.980295566502463</v>
      </c>
    </row>
    <row r="3314" spans="19:21" x14ac:dyDescent="0.2">
      <c r="S3314">
        <v>3313</v>
      </c>
      <c r="T3314" t="s">
        <v>1044</v>
      </c>
      <c r="U3314" s="9">
        <f t="shared" si="62"/>
        <v>68.000821018062396</v>
      </c>
    </row>
    <row r="3315" spans="19:21" x14ac:dyDescent="0.2">
      <c r="S3315">
        <v>3314</v>
      </c>
      <c r="T3315" t="s">
        <v>1045</v>
      </c>
      <c r="U3315" s="9">
        <f t="shared" si="62"/>
        <v>68.02134646962233</v>
      </c>
    </row>
    <row r="3316" spans="19:21" x14ac:dyDescent="0.2">
      <c r="S3316">
        <v>3315</v>
      </c>
      <c r="T3316" t="s">
        <v>1046</v>
      </c>
      <c r="U3316" s="9">
        <f t="shared" si="62"/>
        <v>68.041871921182263</v>
      </c>
    </row>
    <row r="3317" spans="19:21" x14ac:dyDescent="0.2">
      <c r="S3317">
        <v>3316</v>
      </c>
      <c r="T3317" t="s">
        <v>1047</v>
      </c>
      <c r="U3317" s="9">
        <f t="shared" si="62"/>
        <v>68.062397372742197</v>
      </c>
    </row>
    <row r="3318" spans="19:21" x14ac:dyDescent="0.2">
      <c r="S3318">
        <v>3317</v>
      </c>
      <c r="T3318" t="s">
        <v>1048</v>
      </c>
      <c r="U3318" s="9">
        <f t="shared" si="62"/>
        <v>68.082922824302145</v>
      </c>
    </row>
    <row r="3319" spans="19:21" x14ac:dyDescent="0.2">
      <c r="S3319">
        <v>3318</v>
      </c>
      <c r="T3319" t="s">
        <v>1049</v>
      </c>
      <c r="U3319" s="9">
        <f t="shared" si="62"/>
        <v>68.103448275862064</v>
      </c>
    </row>
    <row r="3320" spans="19:21" x14ac:dyDescent="0.2">
      <c r="S3320">
        <v>3319</v>
      </c>
      <c r="T3320" t="s">
        <v>1050</v>
      </c>
      <c r="U3320" s="9">
        <f t="shared" si="62"/>
        <v>68.123973727421998</v>
      </c>
    </row>
    <row r="3321" spans="19:21" x14ac:dyDescent="0.2">
      <c r="S3321">
        <v>3320</v>
      </c>
      <c r="T3321" t="s">
        <v>1051</v>
      </c>
      <c r="U3321" s="9">
        <f t="shared" si="62"/>
        <v>68.144499178981931</v>
      </c>
    </row>
    <row r="3322" spans="19:21" x14ac:dyDescent="0.2">
      <c r="S3322">
        <v>3321</v>
      </c>
      <c r="T3322" t="s">
        <v>1052</v>
      </c>
      <c r="U3322" s="9">
        <f t="shared" si="62"/>
        <v>68.165024630541865</v>
      </c>
    </row>
    <row r="3323" spans="19:21" x14ac:dyDescent="0.2">
      <c r="S3323">
        <v>3322</v>
      </c>
      <c r="T3323" t="s">
        <v>1053</v>
      </c>
      <c r="U3323" s="9">
        <f t="shared" si="62"/>
        <v>68.185550082101813</v>
      </c>
    </row>
    <row r="3324" spans="19:21" x14ac:dyDescent="0.2">
      <c r="S3324">
        <v>3323</v>
      </c>
      <c r="T3324" t="s">
        <v>1054</v>
      </c>
      <c r="U3324" s="9">
        <f t="shared" si="62"/>
        <v>68.206075533661732</v>
      </c>
    </row>
    <row r="3325" spans="19:21" x14ac:dyDescent="0.2">
      <c r="S3325">
        <v>3324</v>
      </c>
      <c r="T3325" t="s">
        <v>1055</v>
      </c>
      <c r="U3325" s="9">
        <f t="shared" si="62"/>
        <v>68.22660098522168</v>
      </c>
    </row>
    <row r="3326" spans="19:21" x14ac:dyDescent="0.2">
      <c r="S3326">
        <v>3325</v>
      </c>
      <c r="T3326" t="s">
        <v>1056</v>
      </c>
      <c r="U3326" s="9">
        <f t="shared" si="62"/>
        <v>68.247126436781613</v>
      </c>
    </row>
    <row r="3327" spans="19:21" x14ac:dyDescent="0.2">
      <c r="S3327">
        <v>3326</v>
      </c>
      <c r="T3327" t="s">
        <v>1057</v>
      </c>
      <c r="U3327" s="9">
        <f t="shared" si="62"/>
        <v>68.267651888341547</v>
      </c>
    </row>
    <row r="3328" spans="19:21" x14ac:dyDescent="0.2">
      <c r="S3328">
        <v>3327</v>
      </c>
      <c r="T3328" t="s">
        <v>1058</v>
      </c>
      <c r="U3328" s="9">
        <f t="shared" si="62"/>
        <v>68.28817733990148</v>
      </c>
    </row>
    <row r="3329" spans="19:21" x14ac:dyDescent="0.2">
      <c r="S3329">
        <v>3328</v>
      </c>
      <c r="T3329" t="s">
        <v>1059</v>
      </c>
      <c r="U3329" s="9">
        <f t="shared" si="62"/>
        <v>68.308702791461414</v>
      </c>
    </row>
    <row r="3330" spans="19:21" x14ac:dyDescent="0.2">
      <c r="S3330">
        <v>3329</v>
      </c>
      <c r="T3330" t="s">
        <v>1060</v>
      </c>
      <c r="U3330" s="9">
        <f t="shared" si="62"/>
        <v>68.329228243021348</v>
      </c>
    </row>
    <row r="3331" spans="19:21" x14ac:dyDescent="0.2">
      <c r="S3331">
        <v>3330</v>
      </c>
      <c r="T3331" t="s">
        <v>1061</v>
      </c>
      <c r="U3331" s="9">
        <f t="shared" ref="U3331:U3394" si="63">(S3331/4872)*100</f>
        <v>68.349753694581281</v>
      </c>
    </row>
    <row r="3332" spans="19:21" x14ac:dyDescent="0.2">
      <c r="S3332">
        <v>3331</v>
      </c>
      <c r="T3332" t="s">
        <v>1062</v>
      </c>
      <c r="U3332" s="9">
        <f t="shared" si="63"/>
        <v>68.370279146141215</v>
      </c>
    </row>
    <row r="3333" spans="19:21" x14ac:dyDescent="0.2">
      <c r="S3333">
        <v>3332</v>
      </c>
      <c r="T3333" t="s">
        <v>1063</v>
      </c>
      <c r="U3333" s="9">
        <f t="shared" si="63"/>
        <v>68.390804597701148</v>
      </c>
    </row>
    <row r="3334" spans="19:21" x14ac:dyDescent="0.2">
      <c r="S3334">
        <v>3333</v>
      </c>
      <c r="T3334" t="s">
        <v>1064</v>
      </c>
      <c r="U3334" s="9">
        <f t="shared" si="63"/>
        <v>68.411330049261082</v>
      </c>
    </row>
    <row r="3335" spans="19:21" x14ac:dyDescent="0.2">
      <c r="S3335">
        <v>3334</v>
      </c>
      <c r="T3335" t="s">
        <v>1065</v>
      </c>
      <c r="U3335" s="9">
        <f t="shared" si="63"/>
        <v>68.431855500821015</v>
      </c>
    </row>
    <row r="3336" spans="19:21" x14ac:dyDescent="0.2">
      <c r="S3336">
        <v>3335</v>
      </c>
      <c r="T3336" t="s">
        <v>1066</v>
      </c>
      <c r="U3336" s="9">
        <f t="shared" si="63"/>
        <v>68.452380952380949</v>
      </c>
    </row>
    <row r="3337" spans="19:21" x14ac:dyDescent="0.2">
      <c r="S3337">
        <v>3336</v>
      </c>
      <c r="T3337" t="s">
        <v>1067</v>
      </c>
      <c r="U3337" s="9">
        <f t="shared" si="63"/>
        <v>68.472906403940897</v>
      </c>
    </row>
    <row r="3338" spans="19:21" x14ac:dyDescent="0.2">
      <c r="S3338">
        <v>3337</v>
      </c>
      <c r="T3338" t="s">
        <v>1068</v>
      </c>
      <c r="U3338" s="9">
        <f t="shared" si="63"/>
        <v>68.493431855500816</v>
      </c>
    </row>
    <row r="3339" spans="19:21" x14ac:dyDescent="0.2">
      <c r="S3339">
        <v>3338</v>
      </c>
      <c r="T3339" t="s">
        <v>1069</v>
      </c>
      <c r="U3339" s="9">
        <f t="shared" si="63"/>
        <v>68.513957307060764</v>
      </c>
    </row>
    <row r="3340" spans="19:21" x14ac:dyDescent="0.2">
      <c r="S3340">
        <v>3339</v>
      </c>
      <c r="T3340" t="s">
        <v>1070</v>
      </c>
      <c r="U3340" s="9">
        <f t="shared" si="63"/>
        <v>68.534482758620683</v>
      </c>
    </row>
    <row r="3341" spans="19:21" x14ac:dyDescent="0.2">
      <c r="S3341">
        <v>3340</v>
      </c>
      <c r="T3341" t="s">
        <v>1071</v>
      </c>
      <c r="U3341" s="9">
        <f t="shared" si="63"/>
        <v>68.555008210180617</v>
      </c>
    </row>
    <row r="3342" spans="19:21" x14ac:dyDescent="0.2">
      <c r="S3342">
        <v>3341</v>
      </c>
      <c r="T3342" t="s">
        <v>1072</v>
      </c>
      <c r="U3342" s="9">
        <f t="shared" si="63"/>
        <v>68.575533661740565</v>
      </c>
    </row>
    <row r="3343" spans="19:21" x14ac:dyDescent="0.2">
      <c r="S3343">
        <v>3342</v>
      </c>
      <c r="T3343" t="s">
        <v>1073</v>
      </c>
      <c r="U3343" s="9">
        <f t="shared" si="63"/>
        <v>68.596059113300484</v>
      </c>
    </row>
    <row r="3344" spans="19:21" x14ac:dyDescent="0.2">
      <c r="S3344">
        <v>3343</v>
      </c>
      <c r="T3344" t="s">
        <v>1074</v>
      </c>
      <c r="U3344" s="9">
        <f t="shared" si="63"/>
        <v>68.616584564860432</v>
      </c>
    </row>
    <row r="3345" spans="19:21" x14ac:dyDescent="0.2">
      <c r="S3345">
        <v>3344</v>
      </c>
      <c r="T3345" t="s">
        <v>1075</v>
      </c>
      <c r="U3345" s="9">
        <f t="shared" si="63"/>
        <v>68.637110016420365</v>
      </c>
    </row>
    <row r="3346" spans="19:21" x14ac:dyDescent="0.2">
      <c r="S3346">
        <v>3345</v>
      </c>
      <c r="T3346" t="s">
        <v>1076</v>
      </c>
      <c r="U3346" s="9">
        <f t="shared" si="63"/>
        <v>68.657635467980299</v>
      </c>
    </row>
    <row r="3347" spans="19:21" x14ac:dyDescent="0.2">
      <c r="S3347">
        <v>3346</v>
      </c>
      <c r="T3347" t="s">
        <v>1077</v>
      </c>
      <c r="U3347" s="9">
        <f t="shared" si="63"/>
        <v>68.678160919540232</v>
      </c>
    </row>
    <row r="3348" spans="19:21" x14ac:dyDescent="0.2">
      <c r="S3348">
        <v>3347</v>
      </c>
      <c r="T3348" t="s">
        <v>1078</v>
      </c>
      <c r="U3348" s="9">
        <f t="shared" si="63"/>
        <v>68.698686371100166</v>
      </c>
    </row>
    <row r="3349" spans="19:21" x14ac:dyDescent="0.2">
      <c r="S3349">
        <v>3348</v>
      </c>
      <c r="T3349" t="s">
        <v>1079</v>
      </c>
      <c r="U3349" s="9">
        <f t="shared" si="63"/>
        <v>68.7192118226601</v>
      </c>
    </row>
    <row r="3350" spans="19:21" x14ac:dyDescent="0.2">
      <c r="S3350">
        <v>3349</v>
      </c>
      <c r="T3350" t="s">
        <v>1080</v>
      </c>
      <c r="U3350" s="9">
        <f t="shared" si="63"/>
        <v>68.739737274220033</v>
      </c>
    </row>
    <row r="3351" spans="19:21" x14ac:dyDescent="0.2">
      <c r="S3351">
        <v>3350</v>
      </c>
      <c r="T3351" t="s">
        <v>1081</v>
      </c>
      <c r="U3351" s="9">
        <f t="shared" si="63"/>
        <v>68.760262725779967</v>
      </c>
    </row>
    <row r="3352" spans="19:21" x14ac:dyDescent="0.2">
      <c r="S3352">
        <v>3351</v>
      </c>
      <c r="T3352" t="s">
        <v>1082</v>
      </c>
      <c r="U3352" s="9">
        <f t="shared" si="63"/>
        <v>68.7807881773399</v>
      </c>
    </row>
    <row r="3353" spans="19:21" x14ac:dyDescent="0.2">
      <c r="S3353">
        <v>3352</v>
      </c>
      <c r="T3353" t="s">
        <v>1083</v>
      </c>
      <c r="U3353" s="9">
        <f t="shared" si="63"/>
        <v>68.801313628899834</v>
      </c>
    </row>
    <row r="3354" spans="19:21" x14ac:dyDescent="0.2">
      <c r="S3354">
        <v>3353</v>
      </c>
      <c r="T3354" t="s">
        <v>1084</v>
      </c>
      <c r="U3354" s="9">
        <f t="shared" si="63"/>
        <v>68.821839080459768</v>
      </c>
    </row>
    <row r="3355" spans="19:21" x14ac:dyDescent="0.2">
      <c r="S3355">
        <v>3354</v>
      </c>
      <c r="T3355" t="s">
        <v>1085</v>
      </c>
      <c r="U3355" s="9">
        <f t="shared" si="63"/>
        <v>68.842364532019701</v>
      </c>
    </row>
    <row r="3356" spans="19:21" x14ac:dyDescent="0.2">
      <c r="S3356">
        <v>3355</v>
      </c>
      <c r="T3356" t="s">
        <v>1086</v>
      </c>
      <c r="U3356" s="9">
        <f t="shared" si="63"/>
        <v>68.862889983579635</v>
      </c>
    </row>
    <row r="3357" spans="19:21" x14ac:dyDescent="0.2">
      <c r="S3357">
        <v>3356</v>
      </c>
      <c r="T3357" t="s">
        <v>1087</v>
      </c>
      <c r="U3357" s="9">
        <f t="shared" si="63"/>
        <v>68.883415435139568</v>
      </c>
    </row>
    <row r="3358" spans="19:21" x14ac:dyDescent="0.2">
      <c r="S3358">
        <v>3357</v>
      </c>
      <c r="T3358" t="s">
        <v>1088</v>
      </c>
      <c r="U3358" s="9">
        <f t="shared" si="63"/>
        <v>68.903940886699516</v>
      </c>
    </row>
    <row r="3359" spans="19:21" x14ac:dyDescent="0.2">
      <c r="S3359">
        <v>3358</v>
      </c>
      <c r="T3359" t="s">
        <v>1089</v>
      </c>
      <c r="U3359" s="9">
        <f t="shared" si="63"/>
        <v>68.924466338259435</v>
      </c>
    </row>
    <row r="3360" spans="19:21" x14ac:dyDescent="0.2">
      <c r="S3360">
        <v>3359</v>
      </c>
      <c r="T3360" t="s">
        <v>1090</v>
      </c>
      <c r="U3360" s="9">
        <f t="shared" si="63"/>
        <v>68.944991789819383</v>
      </c>
    </row>
    <row r="3361" spans="19:21" x14ac:dyDescent="0.2">
      <c r="S3361">
        <v>3360</v>
      </c>
      <c r="T3361" t="s">
        <v>1091</v>
      </c>
      <c r="U3361" s="9">
        <f t="shared" si="63"/>
        <v>68.965517241379317</v>
      </c>
    </row>
    <row r="3362" spans="19:21" x14ac:dyDescent="0.2">
      <c r="S3362">
        <v>3361</v>
      </c>
      <c r="T3362" t="s">
        <v>1092</v>
      </c>
      <c r="U3362" s="9">
        <f t="shared" si="63"/>
        <v>68.986042692939236</v>
      </c>
    </row>
    <row r="3363" spans="19:21" x14ac:dyDescent="0.2">
      <c r="S3363">
        <v>3362</v>
      </c>
      <c r="T3363" t="s">
        <v>1093</v>
      </c>
      <c r="U3363" s="9">
        <f t="shared" si="63"/>
        <v>69.006568144499184</v>
      </c>
    </row>
    <row r="3364" spans="19:21" x14ac:dyDescent="0.2">
      <c r="S3364">
        <v>3363</v>
      </c>
      <c r="T3364" t="s">
        <v>1094</v>
      </c>
      <c r="U3364" s="9">
        <f t="shared" si="63"/>
        <v>69.027093596059103</v>
      </c>
    </row>
    <row r="3365" spans="19:21" x14ac:dyDescent="0.2">
      <c r="S3365">
        <v>3364</v>
      </c>
      <c r="T3365" t="s">
        <v>1095</v>
      </c>
      <c r="U3365" s="9">
        <f t="shared" si="63"/>
        <v>69.047619047619051</v>
      </c>
    </row>
    <row r="3366" spans="19:21" x14ac:dyDescent="0.2">
      <c r="S3366">
        <v>3365</v>
      </c>
      <c r="T3366" t="s">
        <v>1096</v>
      </c>
      <c r="U3366" s="9">
        <f t="shared" si="63"/>
        <v>69.068144499178985</v>
      </c>
    </row>
    <row r="3367" spans="19:21" x14ac:dyDescent="0.2">
      <c r="S3367">
        <v>3366</v>
      </c>
      <c r="T3367" t="s">
        <v>1097</v>
      </c>
      <c r="U3367" s="9">
        <f t="shared" si="63"/>
        <v>69.088669950738918</v>
      </c>
    </row>
    <row r="3368" spans="19:21" x14ac:dyDescent="0.2">
      <c r="S3368">
        <v>3367</v>
      </c>
      <c r="T3368" t="s">
        <v>1098</v>
      </c>
      <c r="U3368" s="9">
        <f t="shared" si="63"/>
        <v>69.109195402298852</v>
      </c>
    </row>
    <row r="3369" spans="19:21" x14ac:dyDescent="0.2">
      <c r="S3369">
        <v>3368</v>
      </c>
      <c r="T3369" t="s">
        <v>1099</v>
      </c>
      <c r="U3369" s="9">
        <f t="shared" si="63"/>
        <v>69.129720853858785</v>
      </c>
    </row>
    <row r="3370" spans="19:21" x14ac:dyDescent="0.2">
      <c r="S3370">
        <v>3369</v>
      </c>
      <c r="T3370" t="s">
        <v>1100</v>
      </c>
      <c r="U3370" s="9">
        <f t="shared" si="63"/>
        <v>69.150246305418719</v>
      </c>
    </row>
    <row r="3371" spans="19:21" x14ac:dyDescent="0.2">
      <c r="S3371">
        <v>3370</v>
      </c>
      <c r="T3371" t="s">
        <v>1101</v>
      </c>
      <c r="U3371" s="9">
        <f t="shared" si="63"/>
        <v>69.170771756978652</v>
      </c>
    </row>
    <row r="3372" spans="19:21" x14ac:dyDescent="0.2">
      <c r="S3372">
        <v>3371</v>
      </c>
      <c r="T3372" t="s">
        <v>1102</v>
      </c>
      <c r="U3372" s="9">
        <f t="shared" si="63"/>
        <v>69.191297208538586</v>
      </c>
    </row>
    <row r="3373" spans="19:21" x14ac:dyDescent="0.2">
      <c r="S3373">
        <v>3372</v>
      </c>
      <c r="T3373" t="s">
        <v>1103</v>
      </c>
      <c r="U3373" s="9">
        <f t="shared" si="63"/>
        <v>69.21182266009852</v>
      </c>
    </row>
    <row r="3374" spans="19:21" x14ac:dyDescent="0.2">
      <c r="S3374">
        <v>3373</v>
      </c>
      <c r="T3374" t="s">
        <v>1104</v>
      </c>
      <c r="U3374" s="9">
        <f t="shared" si="63"/>
        <v>69.232348111658453</v>
      </c>
    </row>
    <row r="3375" spans="19:21" x14ac:dyDescent="0.2">
      <c r="S3375">
        <v>3374</v>
      </c>
      <c r="T3375" t="s">
        <v>1105</v>
      </c>
      <c r="U3375" s="9">
        <f t="shared" si="63"/>
        <v>69.252873563218387</v>
      </c>
    </row>
    <row r="3376" spans="19:21" x14ac:dyDescent="0.2">
      <c r="S3376">
        <v>3375</v>
      </c>
      <c r="T3376" t="s">
        <v>1106</v>
      </c>
      <c r="U3376" s="9">
        <f t="shared" si="63"/>
        <v>69.27339901477832</v>
      </c>
    </row>
    <row r="3377" spans="19:21" x14ac:dyDescent="0.2">
      <c r="S3377">
        <v>3376</v>
      </c>
      <c r="T3377" t="s">
        <v>1107</v>
      </c>
      <c r="U3377" s="9">
        <f t="shared" si="63"/>
        <v>69.293924466338268</v>
      </c>
    </row>
    <row r="3378" spans="19:21" x14ac:dyDescent="0.2">
      <c r="S3378">
        <v>3377</v>
      </c>
      <c r="T3378" t="s">
        <v>1108</v>
      </c>
      <c r="U3378" s="9">
        <f t="shared" si="63"/>
        <v>69.314449917898187</v>
      </c>
    </row>
    <row r="3379" spans="19:21" x14ac:dyDescent="0.2">
      <c r="S3379">
        <v>3378</v>
      </c>
      <c r="T3379" t="s">
        <v>1109</v>
      </c>
      <c r="U3379" s="9">
        <f t="shared" si="63"/>
        <v>69.334975369458135</v>
      </c>
    </row>
    <row r="3380" spans="19:21" x14ac:dyDescent="0.2">
      <c r="S3380">
        <v>3379</v>
      </c>
      <c r="T3380" t="s">
        <v>1110</v>
      </c>
      <c r="U3380" s="9">
        <f t="shared" si="63"/>
        <v>69.355500821018069</v>
      </c>
    </row>
    <row r="3381" spans="19:21" x14ac:dyDescent="0.2">
      <c r="S3381">
        <v>3380</v>
      </c>
      <c r="T3381" t="s">
        <v>1111</v>
      </c>
      <c r="U3381" s="9">
        <f t="shared" si="63"/>
        <v>69.376026272578002</v>
      </c>
    </row>
    <row r="3382" spans="19:21" x14ac:dyDescent="0.2">
      <c r="S3382">
        <v>3381</v>
      </c>
      <c r="T3382" t="s">
        <v>1112</v>
      </c>
      <c r="U3382" s="9">
        <f t="shared" si="63"/>
        <v>69.396551724137936</v>
      </c>
    </row>
    <row r="3383" spans="19:21" x14ac:dyDescent="0.2">
      <c r="S3383">
        <v>3382</v>
      </c>
      <c r="T3383" t="s">
        <v>1113</v>
      </c>
      <c r="U3383" s="9">
        <f t="shared" si="63"/>
        <v>69.417077175697855</v>
      </c>
    </row>
    <row r="3384" spans="19:21" x14ac:dyDescent="0.2">
      <c r="S3384">
        <v>3383</v>
      </c>
      <c r="T3384" t="s">
        <v>1114</v>
      </c>
      <c r="U3384" s="9">
        <f t="shared" si="63"/>
        <v>69.437602627257803</v>
      </c>
    </row>
    <row r="3385" spans="19:21" x14ac:dyDescent="0.2">
      <c r="S3385">
        <v>3384</v>
      </c>
      <c r="T3385" t="s">
        <v>1115</v>
      </c>
      <c r="U3385" s="9">
        <f t="shared" si="63"/>
        <v>69.458128078817737</v>
      </c>
    </row>
    <row r="3386" spans="19:21" x14ac:dyDescent="0.2">
      <c r="S3386">
        <v>3385</v>
      </c>
      <c r="T3386" t="s">
        <v>1116</v>
      </c>
      <c r="U3386" s="9">
        <f t="shared" si="63"/>
        <v>69.47865353037767</v>
      </c>
    </row>
    <row r="3387" spans="19:21" x14ac:dyDescent="0.2">
      <c r="S3387">
        <v>3386</v>
      </c>
      <c r="T3387" t="s">
        <v>1117</v>
      </c>
      <c r="U3387" s="9">
        <f t="shared" si="63"/>
        <v>69.499178981937604</v>
      </c>
    </row>
    <row r="3388" spans="19:21" x14ac:dyDescent="0.2">
      <c r="S3388">
        <v>3387</v>
      </c>
      <c r="T3388" t="s">
        <v>1118</v>
      </c>
      <c r="U3388" s="9">
        <f t="shared" si="63"/>
        <v>69.519704433497537</v>
      </c>
    </row>
    <row r="3389" spans="19:21" x14ac:dyDescent="0.2">
      <c r="S3389">
        <v>3388</v>
      </c>
      <c r="T3389" t="s">
        <v>1119</v>
      </c>
      <c r="U3389" s="9">
        <f t="shared" si="63"/>
        <v>69.540229885057471</v>
      </c>
    </row>
    <row r="3390" spans="19:21" x14ac:dyDescent="0.2">
      <c r="S3390">
        <v>3389</v>
      </c>
      <c r="T3390" t="s">
        <v>1120</v>
      </c>
      <c r="U3390" s="9">
        <f t="shared" si="63"/>
        <v>69.560755336617405</v>
      </c>
    </row>
    <row r="3391" spans="19:21" x14ac:dyDescent="0.2">
      <c r="S3391">
        <v>3390</v>
      </c>
      <c r="T3391" t="s">
        <v>1121</v>
      </c>
      <c r="U3391" s="9">
        <f t="shared" si="63"/>
        <v>69.581280788177338</v>
      </c>
    </row>
    <row r="3392" spans="19:21" x14ac:dyDescent="0.2">
      <c r="S3392">
        <v>3391</v>
      </c>
      <c r="T3392" t="s">
        <v>1122</v>
      </c>
      <c r="U3392" s="9">
        <f t="shared" si="63"/>
        <v>69.601806239737272</v>
      </c>
    </row>
    <row r="3393" spans="19:21" x14ac:dyDescent="0.2">
      <c r="S3393">
        <v>3392</v>
      </c>
      <c r="T3393" t="s">
        <v>1123</v>
      </c>
      <c r="U3393" s="9">
        <f t="shared" si="63"/>
        <v>69.622331691297205</v>
      </c>
    </row>
    <row r="3394" spans="19:21" x14ac:dyDescent="0.2">
      <c r="S3394">
        <v>3393</v>
      </c>
      <c r="T3394" t="s">
        <v>1124</v>
      </c>
      <c r="U3394" s="9">
        <f t="shared" si="63"/>
        <v>69.642857142857139</v>
      </c>
    </row>
    <row r="3395" spans="19:21" x14ac:dyDescent="0.2">
      <c r="S3395">
        <v>3394</v>
      </c>
      <c r="T3395" t="s">
        <v>1125</v>
      </c>
      <c r="U3395" s="9">
        <f t="shared" ref="U3395:U3458" si="64">(S3395/4872)*100</f>
        <v>69.663382594417072</v>
      </c>
    </row>
    <row r="3396" spans="19:21" x14ac:dyDescent="0.2">
      <c r="S3396">
        <v>3395</v>
      </c>
      <c r="T3396" t="s">
        <v>1126</v>
      </c>
      <c r="U3396" s="9">
        <f t="shared" si="64"/>
        <v>69.68390804597702</v>
      </c>
    </row>
    <row r="3397" spans="19:21" x14ac:dyDescent="0.2">
      <c r="S3397">
        <v>3396</v>
      </c>
      <c r="T3397" t="s">
        <v>1127</v>
      </c>
      <c r="U3397" s="9">
        <f t="shared" si="64"/>
        <v>69.70443349753694</v>
      </c>
    </row>
    <row r="3398" spans="19:21" x14ac:dyDescent="0.2">
      <c r="S3398">
        <v>3397</v>
      </c>
      <c r="T3398" t="s">
        <v>1128</v>
      </c>
      <c r="U3398" s="9">
        <f t="shared" si="64"/>
        <v>69.724958949096887</v>
      </c>
    </row>
    <row r="3399" spans="19:21" x14ac:dyDescent="0.2">
      <c r="S3399">
        <v>3398</v>
      </c>
      <c r="T3399" t="s">
        <v>1892</v>
      </c>
      <c r="U3399" s="9">
        <f t="shared" si="64"/>
        <v>69.745484400656807</v>
      </c>
    </row>
    <row r="3400" spans="19:21" x14ac:dyDescent="0.2">
      <c r="S3400">
        <v>3399</v>
      </c>
      <c r="T3400" t="s">
        <v>1893</v>
      </c>
      <c r="U3400" s="9">
        <f t="shared" si="64"/>
        <v>69.766009852216754</v>
      </c>
    </row>
    <row r="3401" spans="19:21" x14ac:dyDescent="0.2">
      <c r="S3401">
        <v>3400</v>
      </c>
      <c r="T3401" t="s">
        <v>1894</v>
      </c>
      <c r="U3401" s="9">
        <f t="shared" si="64"/>
        <v>69.786535303776688</v>
      </c>
    </row>
    <row r="3402" spans="19:21" x14ac:dyDescent="0.2">
      <c r="S3402">
        <v>3401</v>
      </c>
      <c r="T3402" t="s">
        <v>1895</v>
      </c>
      <c r="U3402" s="9">
        <f t="shared" si="64"/>
        <v>69.807060755336607</v>
      </c>
    </row>
    <row r="3403" spans="19:21" x14ac:dyDescent="0.2">
      <c r="S3403">
        <v>3402</v>
      </c>
      <c r="T3403" t="s">
        <v>1896</v>
      </c>
      <c r="U3403" s="9">
        <f t="shared" si="64"/>
        <v>69.827586206896555</v>
      </c>
    </row>
    <row r="3404" spans="19:21" x14ac:dyDescent="0.2">
      <c r="S3404">
        <v>3403</v>
      </c>
      <c r="T3404" t="s">
        <v>1897</v>
      </c>
      <c r="U3404" s="9">
        <f t="shared" si="64"/>
        <v>69.848111658456489</v>
      </c>
    </row>
    <row r="3405" spans="19:21" x14ac:dyDescent="0.2">
      <c r="S3405">
        <v>3404</v>
      </c>
      <c r="T3405" t="s">
        <v>1898</v>
      </c>
      <c r="U3405" s="9">
        <f t="shared" si="64"/>
        <v>69.868637110016422</v>
      </c>
    </row>
    <row r="3406" spans="19:21" x14ac:dyDescent="0.2">
      <c r="S3406">
        <v>3405</v>
      </c>
      <c r="T3406" t="s">
        <v>1899</v>
      </c>
      <c r="U3406" s="9">
        <f t="shared" si="64"/>
        <v>69.889162561576356</v>
      </c>
    </row>
    <row r="3407" spans="19:21" x14ac:dyDescent="0.2">
      <c r="S3407">
        <v>3406</v>
      </c>
      <c r="T3407" t="s">
        <v>1900</v>
      </c>
      <c r="U3407" s="9">
        <f t="shared" si="64"/>
        <v>69.909688013136289</v>
      </c>
    </row>
    <row r="3408" spans="19:21" x14ac:dyDescent="0.2">
      <c r="S3408">
        <v>3407</v>
      </c>
      <c r="T3408" t="s">
        <v>1901</v>
      </c>
      <c r="U3408" s="9">
        <f t="shared" si="64"/>
        <v>69.930213464696223</v>
      </c>
    </row>
    <row r="3409" spans="19:21" x14ac:dyDescent="0.2">
      <c r="S3409">
        <v>3408</v>
      </c>
      <c r="T3409" t="s">
        <v>1902</v>
      </c>
      <c r="U3409" s="9">
        <f t="shared" si="64"/>
        <v>69.950738916256157</v>
      </c>
    </row>
    <row r="3410" spans="19:21" x14ac:dyDescent="0.2">
      <c r="S3410">
        <v>3409</v>
      </c>
      <c r="T3410" t="s">
        <v>1903</v>
      </c>
      <c r="U3410" s="9">
        <f t="shared" si="64"/>
        <v>69.97126436781609</v>
      </c>
    </row>
    <row r="3411" spans="19:21" x14ac:dyDescent="0.2">
      <c r="S3411">
        <v>3410</v>
      </c>
      <c r="T3411" t="s">
        <v>1904</v>
      </c>
      <c r="U3411" s="9">
        <f t="shared" si="64"/>
        <v>69.991789819376024</v>
      </c>
    </row>
    <row r="3412" spans="19:21" x14ac:dyDescent="0.2">
      <c r="S3412">
        <v>3411</v>
      </c>
      <c r="T3412" t="s">
        <v>1905</v>
      </c>
      <c r="U3412" s="9">
        <f t="shared" si="64"/>
        <v>70.012315270935972</v>
      </c>
    </row>
    <row r="3413" spans="19:21" x14ac:dyDescent="0.2">
      <c r="S3413">
        <v>3412</v>
      </c>
      <c r="T3413" t="s">
        <v>1906</v>
      </c>
      <c r="U3413" s="9">
        <f t="shared" si="64"/>
        <v>70.032840722495891</v>
      </c>
    </row>
    <row r="3414" spans="19:21" x14ac:dyDescent="0.2">
      <c r="S3414">
        <v>3413</v>
      </c>
      <c r="T3414" t="s">
        <v>1907</v>
      </c>
      <c r="U3414" s="9">
        <f t="shared" si="64"/>
        <v>70.053366174055824</v>
      </c>
    </row>
    <row r="3415" spans="19:21" x14ac:dyDescent="0.2">
      <c r="S3415">
        <v>3414</v>
      </c>
      <c r="T3415" t="s">
        <v>1908</v>
      </c>
      <c r="U3415" s="9">
        <f t="shared" si="64"/>
        <v>70.073891625615758</v>
      </c>
    </row>
    <row r="3416" spans="19:21" x14ac:dyDescent="0.2">
      <c r="S3416">
        <v>3415</v>
      </c>
      <c r="T3416" t="s">
        <v>1909</v>
      </c>
      <c r="U3416" s="9">
        <f t="shared" si="64"/>
        <v>70.094417077175692</v>
      </c>
    </row>
    <row r="3417" spans="19:21" x14ac:dyDescent="0.2">
      <c r="S3417">
        <v>3416</v>
      </c>
      <c r="T3417" t="s">
        <v>1910</v>
      </c>
      <c r="U3417" s="9">
        <f t="shared" si="64"/>
        <v>70.114942528735639</v>
      </c>
    </row>
    <row r="3418" spans="19:21" x14ac:dyDescent="0.2">
      <c r="S3418">
        <v>3417</v>
      </c>
      <c r="T3418" t="s">
        <v>1911</v>
      </c>
      <c r="U3418" s="9">
        <f t="shared" si="64"/>
        <v>70.135467980295559</v>
      </c>
    </row>
    <row r="3419" spans="19:21" x14ac:dyDescent="0.2">
      <c r="S3419">
        <v>3418</v>
      </c>
      <c r="T3419" t="s">
        <v>1912</v>
      </c>
      <c r="U3419" s="9">
        <f t="shared" si="64"/>
        <v>70.155993431855507</v>
      </c>
    </row>
    <row r="3420" spans="19:21" x14ac:dyDescent="0.2">
      <c r="S3420">
        <v>3419</v>
      </c>
      <c r="T3420" t="s">
        <v>1913</v>
      </c>
      <c r="U3420" s="9">
        <f t="shared" si="64"/>
        <v>70.17651888341544</v>
      </c>
    </row>
    <row r="3421" spans="19:21" x14ac:dyDescent="0.2">
      <c r="S3421">
        <v>3420</v>
      </c>
      <c r="T3421" t="s">
        <v>1914</v>
      </c>
      <c r="U3421" s="9">
        <f t="shared" si="64"/>
        <v>70.197044334975374</v>
      </c>
    </row>
    <row r="3422" spans="19:21" x14ac:dyDescent="0.2">
      <c r="S3422">
        <v>3421</v>
      </c>
      <c r="T3422" t="s">
        <v>1915</v>
      </c>
      <c r="U3422" s="9">
        <f t="shared" si="64"/>
        <v>70.217569786535307</v>
      </c>
    </row>
    <row r="3423" spans="19:21" x14ac:dyDescent="0.2">
      <c r="S3423">
        <v>3422</v>
      </c>
      <c r="T3423" t="s">
        <v>1916</v>
      </c>
      <c r="U3423" s="9">
        <f t="shared" si="64"/>
        <v>70.238095238095227</v>
      </c>
    </row>
    <row r="3424" spans="19:21" x14ac:dyDescent="0.2">
      <c r="S3424">
        <v>3423</v>
      </c>
      <c r="T3424" t="s">
        <v>1917</v>
      </c>
      <c r="U3424" s="9">
        <f t="shared" si="64"/>
        <v>70.258620689655174</v>
      </c>
    </row>
    <row r="3425" spans="19:21" x14ac:dyDescent="0.2">
      <c r="S3425">
        <v>3424</v>
      </c>
      <c r="T3425" t="s">
        <v>1918</v>
      </c>
      <c r="U3425" s="9">
        <f t="shared" si="64"/>
        <v>70.279146141215108</v>
      </c>
    </row>
    <row r="3426" spans="19:21" x14ac:dyDescent="0.2">
      <c r="S3426">
        <v>3425</v>
      </c>
      <c r="T3426" t="s">
        <v>4058</v>
      </c>
      <c r="U3426" s="9">
        <f t="shared" si="64"/>
        <v>70.299671592775042</v>
      </c>
    </row>
    <row r="3427" spans="19:21" x14ac:dyDescent="0.2">
      <c r="S3427">
        <v>3426</v>
      </c>
      <c r="T3427" t="s">
        <v>4059</v>
      </c>
      <c r="U3427" s="9">
        <f t="shared" si="64"/>
        <v>70.320197044334975</v>
      </c>
    </row>
    <row r="3428" spans="19:21" x14ac:dyDescent="0.2">
      <c r="S3428">
        <v>3427</v>
      </c>
      <c r="T3428" t="s">
        <v>4060</v>
      </c>
      <c r="U3428" s="9">
        <f t="shared" si="64"/>
        <v>70.340722495894909</v>
      </c>
    </row>
    <row r="3429" spans="19:21" x14ac:dyDescent="0.2">
      <c r="S3429">
        <v>3428</v>
      </c>
      <c r="T3429" t="s">
        <v>4061</v>
      </c>
      <c r="U3429" s="9">
        <f t="shared" si="64"/>
        <v>70.361247947454842</v>
      </c>
    </row>
    <row r="3430" spans="19:21" x14ac:dyDescent="0.2">
      <c r="S3430">
        <v>3429</v>
      </c>
      <c r="T3430" t="s">
        <v>4062</v>
      </c>
      <c r="U3430" s="9">
        <f t="shared" si="64"/>
        <v>70.381773399014776</v>
      </c>
    </row>
    <row r="3431" spans="19:21" x14ac:dyDescent="0.2">
      <c r="S3431">
        <v>3430</v>
      </c>
      <c r="T3431" t="s">
        <v>4063</v>
      </c>
      <c r="U3431" s="9">
        <f t="shared" si="64"/>
        <v>70.402298850574709</v>
      </c>
    </row>
    <row r="3432" spans="19:21" x14ac:dyDescent="0.2">
      <c r="S3432">
        <v>3431</v>
      </c>
      <c r="T3432" t="s">
        <v>4064</v>
      </c>
      <c r="U3432" s="9">
        <f t="shared" si="64"/>
        <v>70.422824302134643</v>
      </c>
    </row>
    <row r="3433" spans="19:21" x14ac:dyDescent="0.2">
      <c r="S3433">
        <v>3432</v>
      </c>
      <c r="T3433" t="s">
        <v>4065</v>
      </c>
      <c r="U3433" s="9">
        <f t="shared" si="64"/>
        <v>70.443349753694591</v>
      </c>
    </row>
    <row r="3434" spans="19:21" x14ac:dyDescent="0.2">
      <c r="S3434">
        <v>3433</v>
      </c>
      <c r="T3434" t="s">
        <v>4066</v>
      </c>
      <c r="U3434" s="9">
        <f t="shared" si="64"/>
        <v>70.46387520525451</v>
      </c>
    </row>
    <row r="3435" spans="19:21" x14ac:dyDescent="0.2">
      <c r="S3435">
        <v>3434</v>
      </c>
      <c r="T3435" t="s">
        <v>4067</v>
      </c>
      <c r="U3435" s="9">
        <f t="shared" si="64"/>
        <v>70.484400656814444</v>
      </c>
    </row>
    <row r="3436" spans="19:21" x14ac:dyDescent="0.2">
      <c r="S3436">
        <v>3435</v>
      </c>
      <c r="T3436" t="s">
        <v>4068</v>
      </c>
      <c r="U3436" s="9">
        <f t="shared" si="64"/>
        <v>70.504926108374391</v>
      </c>
    </row>
    <row r="3437" spans="19:21" x14ac:dyDescent="0.2">
      <c r="S3437">
        <v>3436</v>
      </c>
      <c r="T3437" t="s">
        <v>4069</v>
      </c>
      <c r="U3437" s="9">
        <f t="shared" si="64"/>
        <v>70.525451559934311</v>
      </c>
    </row>
    <row r="3438" spans="19:21" x14ac:dyDescent="0.2">
      <c r="S3438">
        <v>3437</v>
      </c>
      <c r="T3438" t="s">
        <v>4070</v>
      </c>
      <c r="U3438" s="9">
        <f t="shared" si="64"/>
        <v>70.545977011494259</v>
      </c>
    </row>
    <row r="3439" spans="19:21" x14ac:dyDescent="0.2">
      <c r="S3439">
        <v>3438</v>
      </c>
      <c r="T3439" t="s">
        <v>4071</v>
      </c>
      <c r="U3439" s="9">
        <f t="shared" si="64"/>
        <v>70.566502463054192</v>
      </c>
    </row>
    <row r="3440" spans="19:21" x14ac:dyDescent="0.2">
      <c r="S3440">
        <v>3439</v>
      </c>
      <c r="T3440" t="s">
        <v>4072</v>
      </c>
      <c r="U3440" s="9">
        <f t="shared" si="64"/>
        <v>70.587027914614126</v>
      </c>
    </row>
    <row r="3441" spans="19:21" x14ac:dyDescent="0.2">
      <c r="S3441">
        <v>3440</v>
      </c>
      <c r="T3441" t="s">
        <v>4073</v>
      </c>
      <c r="U3441" s="9">
        <f t="shared" si="64"/>
        <v>70.607553366174059</v>
      </c>
    </row>
    <row r="3442" spans="19:21" x14ac:dyDescent="0.2">
      <c r="S3442">
        <v>3441</v>
      </c>
      <c r="T3442" t="s">
        <v>4074</v>
      </c>
      <c r="U3442" s="9">
        <f t="shared" si="64"/>
        <v>70.628078817733979</v>
      </c>
    </row>
    <row r="3443" spans="19:21" x14ac:dyDescent="0.2">
      <c r="S3443">
        <v>3442</v>
      </c>
      <c r="T3443" t="s">
        <v>4075</v>
      </c>
      <c r="U3443" s="9">
        <f t="shared" si="64"/>
        <v>70.648604269293926</v>
      </c>
    </row>
    <row r="3444" spans="19:21" x14ac:dyDescent="0.2">
      <c r="S3444">
        <v>3443</v>
      </c>
      <c r="T3444" t="s">
        <v>4076</v>
      </c>
      <c r="U3444" s="9">
        <f t="shared" si="64"/>
        <v>70.66912972085386</v>
      </c>
    </row>
    <row r="3445" spans="19:21" x14ac:dyDescent="0.2">
      <c r="S3445">
        <v>3444</v>
      </c>
      <c r="T3445" t="s">
        <v>4077</v>
      </c>
      <c r="U3445" s="9">
        <f t="shared" si="64"/>
        <v>70.689655172413794</v>
      </c>
    </row>
    <row r="3446" spans="19:21" x14ac:dyDescent="0.2">
      <c r="S3446">
        <v>3445</v>
      </c>
      <c r="T3446" t="s">
        <v>4078</v>
      </c>
      <c r="U3446" s="9">
        <f t="shared" si="64"/>
        <v>70.710180623973727</v>
      </c>
    </row>
    <row r="3447" spans="19:21" x14ac:dyDescent="0.2">
      <c r="S3447">
        <v>3446</v>
      </c>
      <c r="T3447" t="s">
        <v>4079</v>
      </c>
      <c r="U3447" s="9">
        <f t="shared" si="64"/>
        <v>70.730706075533661</v>
      </c>
    </row>
    <row r="3448" spans="19:21" x14ac:dyDescent="0.2">
      <c r="S3448">
        <v>3447</v>
      </c>
      <c r="T3448" t="s">
        <v>4080</v>
      </c>
      <c r="U3448" s="9">
        <f t="shared" si="64"/>
        <v>70.751231527093594</v>
      </c>
    </row>
    <row r="3449" spans="19:21" x14ac:dyDescent="0.2">
      <c r="S3449">
        <v>3448</v>
      </c>
      <c r="T3449" t="s">
        <v>4081</v>
      </c>
      <c r="U3449" s="9">
        <f t="shared" si="64"/>
        <v>70.771756978653528</v>
      </c>
    </row>
    <row r="3450" spans="19:21" x14ac:dyDescent="0.2">
      <c r="S3450">
        <v>3449</v>
      </c>
      <c r="T3450" t="s">
        <v>4082</v>
      </c>
      <c r="U3450" s="9">
        <f t="shared" si="64"/>
        <v>70.792282430213461</v>
      </c>
    </row>
    <row r="3451" spans="19:21" x14ac:dyDescent="0.2">
      <c r="S3451">
        <v>3450</v>
      </c>
      <c r="T3451" t="s">
        <v>4083</v>
      </c>
      <c r="U3451" s="9">
        <f t="shared" si="64"/>
        <v>70.812807881773395</v>
      </c>
    </row>
    <row r="3452" spans="19:21" x14ac:dyDescent="0.2">
      <c r="S3452">
        <v>3451</v>
      </c>
      <c r="T3452" t="s">
        <v>4084</v>
      </c>
      <c r="U3452" s="9">
        <f t="shared" si="64"/>
        <v>70.833333333333343</v>
      </c>
    </row>
    <row r="3453" spans="19:21" x14ac:dyDescent="0.2">
      <c r="S3453">
        <v>3452</v>
      </c>
      <c r="T3453" t="s">
        <v>4085</v>
      </c>
      <c r="U3453" s="9">
        <f t="shared" si="64"/>
        <v>70.853858784893262</v>
      </c>
    </row>
    <row r="3454" spans="19:21" x14ac:dyDescent="0.2">
      <c r="S3454">
        <v>3453</v>
      </c>
      <c r="T3454" t="s">
        <v>4086</v>
      </c>
      <c r="U3454" s="9">
        <f t="shared" si="64"/>
        <v>70.87438423645321</v>
      </c>
    </row>
    <row r="3455" spans="19:21" x14ac:dyDescent="0.2">
      <c r="S3455">
        <v>3454</v>
      </c>
      <c r="T3455" t="s">
        <v>4087</v>
      </c>
      <c r="U3455" s="9">
        <f t="shared" si="64"/>
        <v>70.894909688013144</v>
      </c>
    </row>
    <row r="3456" spans="19:21" x14ac:dyDescent="0.2">
      <c r="S3456">
        <v>3455</v>
      </c>
      <c r="T3456" t="s">
        <v>4088</v>
      </c>
      <c r="U3456" s="9">
        <f t="shared" si="64"/>
        <v>70.915435139573063</v>
      </c>
    </row>
    <row r="3457" spans="19:21" x14ac:dyDescent="0.2">
      <c r="S3457">
        <v>3456</v>
      </c>
      <c r="T3457" t="s">
        <v>4089</v>
      </c>
      <c r="U3457" s="9">
        <f t="shared" si="64"/>
        <v>70.935960591133011</v>
      </c>
    </row>
    <row r="3458" spans="19:21" x14ac:dyDescent="0.2">
      <c r="S3458">
        <v>3457</v>
      </c>
      <c r="T3458" t="s">
        <v>4090</v>
      </c>
      <c r="U3458" s="9">
        <f t="shared" si="64"/>
        <v>70.95648604269293</v>
      </c>
    </row>
    <row r="3459" spans="19:21" x14ac:dyDescent="0.2">
      <c r="S3459">
        <v>3458</v>
      </c>
      <c r="T3459" t="s">
        <v>4091</v>
      </c>
      <c r="U3459" s="9">
        <f t="shared" ref="U3459:U3522" si="65">(S3459/4872)*100</f>
        <v>70.977011494252878</v>
      </c>
    </row>
    <row r="3460" spans="19:21" x14ac:dyDescent="0.2">
      <c r="S3460">
        <v>3459</v>
      </c>
      <c r="T3460" t="s">
        <v>4092</v>
      </c>
      <c r="U3460" s="9">
        <f t="shared" si="65"/>
        <v>70.997536945812811</v>
      </c>
    </row>
    <row r="3461" spans="19:21" x14ac:dyDescent="0.2">
      <c r="S3461">
        <v>3460</v>
      </c>
      <c r="T3461" t="s">
        <v>4093</v>
      </c>
      <c r="U3461" s="9">
        <f t="shared" si="65"/>
        <v>71.018062397372745</v>
      </c>
    </row>
    <row r="3462" spans="19:21" x14ac:dyDescent="0.2">
      <c r="S3462">
        <v>3461</v>
      </c>
      <c r="T3462" t="s">
        <v>4094</v>
      </c>
      <c r="U3462" s="9">
        <f t="shared" si="65"/>
        <v>71.038587848932679</v>
      </c>
    </row>
    <row r="3463" spans="19:21" x14ac:dyDescent="0.2">
      <c r="S3463">
        <v>3462</v>
      </c>
      <c r="T3463" t="s">
        <v>4095</v>
      </c>
      <c r="U3463" s="9">
        <f t="shared" si="65"/>
        <v>71.059113300492612</v>
      </c>
    </row>
    <row r="3464" spans="19:21" x14ac:dyDescent="0.2">
      <c r="S3464">
        <v>3463</v>
      </c>
      <c r="T3464" t="s">
        <v>4096</v>
      </c>
      <c r="U3464" s="9">
        <f t="shared" si="65"/>
        <v>71.079638752052546</v>
      </c>
    </row>
    <row r="3465" spans="19:21" x14ac:dyDescent="0.2">
      <c r="S3465">
        <v>3464</v>
      </c>
      <c r="T3465" t="s">
        <v>4097</v>
      </c>
      <c r="U3465" s="9">
        <f t="shared" si="65"/>
        <v>71.100164203612479</v>
      </c>
    </row>
    <row r="3466" spans="19:21" x14ac:dyDescent="0.2">
      <c r="S3466">
        <v>3465</v>
      </c>
      <c r="T3466" t="s">
        <v>4098</v>
      </c>
      <c r="U3466" s="9">
        <f t="shared" si="65"/>
        <v>71.120689655172413</v>
      </c>
    </row>
    <row r="3467" spans="19:21" x14ac:dyDescent="0.2">
      <c r="S3467">
        <v>3466</v>
      </c>
      <c r="T3467" t="s">
        <v>4099</v>
      </c>
      <c r="U3467" s="9">
        <f t="shared" si="65"/>
        <v>71.141215106732346</v>
      </c>
    </row>
    <row r="3468" spans="19:21" x14ac:dyDescent="0.2">
      <c r="S3468">
        <v>3467</v>
      </c>
      <c r="T3468" t="s">
        <v>4100</v>
      </c>
      <c r="U3468" s="9">
        <f t="shared" si="65"/>
        <v>71.16174055829228</v>
      </c>
    </row>
    <row r="3469" spans="19:21" x14ac:dyDescent="0.2">
      <c r="S3469">
        <v>3468</v>
      </c>
      <c r="T3469" t="s">
        <v>4101</v>
      </c>
      <c r="U3469" s="9">
        <f t="shared" si="65"/>
        <v>71.182266009852214</v>
      </c>
    </row>
    <row r="3470" spans="19:21" x14ac:dyDescent="0.2">
      <c r="S3470">
        <v>3469</v>
      </c>
      <c r="T3470" t="s">
        <v>4102</v>
      </c>
      <c r="U3470" s="9">
        <f t="shared" si="65"/>
        <v>71.202791461412147</v>
      </c>
    </row>
    <row r="3471" spans="19:21" x14ac:dyDescent="0.2">
      <c r="S3471">
        <v>3470</v>
      </c>
      <c r="T3471" t="s">
        <v>4103</v>
      </c>
      <c r="U3471" s="9">
        <f t="shared" si="65"/>
        <v>71.223316912972095</v>
      </c>
    </row>
    <row r="3472" spans="19:21" x14ac:dyDescent="0.2">
      <c r="S3472">
        <v>3471</v>
      </c>
      <c r="T3472" t="s">
        <v>4104</v>
      </c>
      <c r="U3472" s="9">
        <f t="shared" si="65"/>
        <v>71.243842364532014</v>
      </c>
    </row>
    <row r="3473" spans="19:21" x14ac:dyDescent="0.2">
      <c r="S3473">
        <v>3472</v>
      </c>
      <c r="T3473" t="s">
        <v>4105</v>
      </c>
      <c r="U3473" s="9">
        <f t="shared" si="65"/>
        <v>71.264367816091962</v>
      </c>
    </row>
    <row r="3474" spans="19:21" x14ac:dyDescent="0.2">
      <c r="S3474">
        <v>3473</v>
      </c>
      <c r="T3474" t="s">
        <v>4106</v>
      </c>
      <c r="U3474" s="9">
        <f t="shared" si="65"/>
        <v>71.284893267651881</v>
      </c>
    </row>
    <row r="3475" spans="19:21" x14ac:dyDescent="0.2">
      <c r="S3475">
        <v>3474</v>
      </c>
      <c r="T3475" t="s">
        <v>4107</v>
      </c>
      <c r="U3475" s="9">
        <f t="shared" si="65"/>
        <v>71.305418719211815</v>
      </c>
    </row>
    <row r="3476" spans="19:21" x14ac:dyDescent="0.2">
      <c r="S3476">
        <v>3475</v>
      </c>
      <c r="T3476" t="s">
        <v>1416</v>
      </c>
      <c r="U3476" s="9">
        <f t="shared" si="65"/>
        <v>71.325944170771763</v>
      </c>
    </row>
    <row r="3477" spans="19:21" x14ac:dyDescent="0.2">
      <c r="S3477">
        <v>3476</v>
      </c>
      <c r="T3477" t="s">
        <v>1417</v>
      </c>
      <c r="U3477" s="9">
        <f t="shared" si="65"/>
        <v>71.346469622331682</v>
      </c>
    </row>
    <row r="3478" spans="19:21" x14ac:dyDescent="0.2">
      <c r="S3478">
        <v>3477</v>
      </c>
      <c r="T3478" t="s">
        <v>1418</v>
      </c>
      <c r="U3478" s="9">
        <f t="shared" si="65"/>
        <v>71.36699507389163</v>
      </c>
    </row>
    <row r="3479" spans="19:21" x14ac:dyDescent="0.2">
      <c r="S3479">
        <v>3478</v>
      </c>
      <c r="T3479" t="s">
        <v>1419</v>
      </c>
      <c r="U3479" s="9">
        <f t="shared" si="65"/>
        <v>71.387520525451563</v>
      </c>
    </row>
    <row r="3480" spans="19:21" x14ac:dyDescent="0.2">
      <c r="S3480">
        <v>3479</v>
      </c>
      <c r="T3480" t="s">
        <v>1420</v>
      </c>
      <c r="U3480" s="9">
        <f t="shared" si="65"/>
        <v>71.408045977011497</v>
      </c>
    </row>
    <row r="3481" spans="19:21" x14ac:dyDescent="0.2">
      <c r="S3481">
        <v>3480</v>
      </c>
      <c r="T3481" t="s">
        <v>1421</v>
      </c>
      <c r="U3481" s="9">
        <f t="shared" si="65"/>
        <v>71.428571428571431</v>
      </c>
    </row>
    <row r="3482" spans="19:21" x14ac:dyDescent="0.2">
      <c r="S3482">
        <v>3481</v>
      </c>
      <c r="T3482" t="s">
        <v>1422</v>
      </c>
      <c r="U3482" s="9">
        <f t="shared" si="65"/>
        <v>71.449096880131364</v>
      </c>
    </row>
    <row r="3483" spans="19:21" x14ac:dyDescent="0.2">
      <c r="S3483">
        <v>3482</v>
      </c>
      <c r="T3483" t="s">
        <v>1423</v>
      </c>
      <c r="U3483" s="9">
        <f t="shared" si="65"/>
        <v>71.469622331691298</v>
      </c>
    </row>
    <row r="3484" spans="19:21" x14ac:dyDescent="0.2">
      <c r="S3484">
        <v>3483</v>
      </c>
      <c r="T3484" t="s">
        <v>1424</v>
      </c>
      <c r="U3484" s="9">
        <f t="shared" si="65"/>
        <v>71.490147783251231</v>
      </c>
    </row>
    <row r="3485" spans="19:21" x14ac:dyDescent="0.2">
      <c r="S3485">
        <v>3484</v>
      </c>
      <c r="T3485" t="s">
        <v>1425</v>
      </c>
      <c r="U3485" s="9">
        <f t="shared" si="65"/>
        <v>71.510673234811165</v>
      </c>
    </row>
    <row r="3486" spans="19:21" x14ac:dyDescent="0.2">
      <c r="S3486">
        <v>3485</v>
      </c>
      <c r="T3486" t="s">
        <v>1426</v>
      </c>
      <c r="U3486" s="9">
        <f t="shared" si="65"/>
        <v>71.531198686371098</v>
      </c>
    </row>
    <row r="3487" spans="19:21" x14ac:dyDescent="0.2">
      <c r="S3487">
        <v>3486</v>
      </c>
      <c r="T3487" t="s">
        <v>1427</v>
      </c>
      <c r="U3487" s="9">
        <f t="shared" si="65"/>
        <v>71.551724137931032</v>
      </c>
    </row>
    <row r="3488" spans="19:21" x14ac:dyDescent="0.2">
      <c r="S3488">
        <v>3487</v>
      </c>
      <c r="T3488" t="s">
        <v>1428</v>
      </c>
      <c r="U3488" s="9">
        <f t="shared" si="65"/>
        <v>71.572249589490966</v>
      </c>
    </row>
    <row r="3489" spans="19:21" x14ac:dyDescent="0.2">
      <c r="S3489">
        <v>3488</v>
      </c>
      <c r="T3489" t="s">
        <v>1429</v>
      </c>
      <c r="U3489" s="9">
        <f t="shared" si="65"/>
        <v>71.592775041050899</v>
      </c>
    </row>
    <row r="3490" spans="19:21" x14ac:dyDescent="0.2">
      <c r="S3490">
        <v>3489</v>
      </c>
      <c r="T3490" t="s">
        <v>1430</v>
      </c>
      <c r="U3490" s="9">
        <f t="shared" si="65"/>
        <v>71.613300492610847</v>
      </c>
    </row>
    <row r="3491" spans="19:21" x14ac:dyDescent="0.2">
      <c r="S3491">
        <v>3490</v>
      </c>
      <c r="T3491" t="s">
        <v>1431</v>
      </c>
      <c r="U3491" s="9">
        <f t="shared" si="65"/>
        <v>71.633825944170766</v>
      </c>
    </row>
    <row r="3492" spans="19:21" x14ac:dyDescent="0.2">
      <c r="S3492">
        <v>3491</v>
      </c>
      <c r="T3492" t="s">
        <v>1432</v>
      </c>
      <c r="U3492" s="9">
        <f t="shared" si="65"/>
        <v>71.654351395730714</v>
      </c>
    </row>
    <row r="3493" spans="19:21" x14ac:dyDescent="0.2">
      <c r="S3493">
        <v>3492</v>
      </c>
      <c r="T3493" t="s">
        <v>1433</v>
      </c>
      <c r="U3493" s="9">
        <f t="shared" si="65"/>
        <v>71.674876847290633</v>
      </c>
    </row>
    <row r="3494" spans="19:21" x14ac:dyDescent="0.2">
      <c r="S3494">
        <v>3493</v>
      </c>
      <c r="T3494" t="s">
        <v>1434</v>
      </c>
      <c r="U3494" s="9">
        <f t="shared" si="65"/>
        <v>71.695402298850581</v>
      </c>
    </row>
    <row r="3495" spans="19:21" x14ac:dyDescent="0.2">
      <c r="S3495">
        <v>3494</v>
      </c>
      <c r="T3495" t="s">
        <v>1435</v>
      </c>
      <c r="U3495" s="9">
        <f t="shared" si="65"/>
        <v>71.715927750410515</v>
      </c>
    </row>
    <row r="3496" spans="19:21" x14ac:dyDescent="0.2">
      <c r="S3496">
        <v>3495</v>
      </c>
      <c r="T3496" t="s">
        <v>1436</v>
      </c>
      <c r="U3496" s="9">
        <f t="shared" si="65"/>
        <v>71.736453201970434</v>
      </c>
    </row>
    <row r="3497" spans="19:21" x14ac:dyDescent="0.2">
      <c r="S3497">
        <v>3496</v>
      </c>
      <c r="T3497" t="s">
        <v>1437</v>
      </c>
      <c r="U3497" s="9">
        <f t="shared" si="65"/>
        <v>71.756978653530382</v>
      </c>
    </row>
    <row r="3498" spans="19:21" x14ac:dyDescent="0.2">
      <c r="S3498">
        <v>3497</v>
      </c>
      <c r="T3498" t="s">
        <v>1438</v>
      </c>
      <c r="U3498" s="9">
        <f t="shared" si="65"/>
        <v>71.777504105090316</v>
      </c>
    </row>
    <row r="3499" spans="19:21" x14ac:dyDescent="0.2">
      <c r="S3499">
        <v>3498</v>
      </c>
      <c r="T3499" t="s">
        <v>1439</v>
      </c>
      <c r="U3499" s="9">
        <f t="shared" si="65"/>
        <v>71.798029556650249</v>
      </c>
    </row>
    <row r="3500" spans="19:21" x14ac:dyDescent="0.2">
      <c r="S3500">
        <v>3499</v>
      </c>
      <c r="T3500" t="s">
        <v>1440</v>
      </c>
      <c r="U3500" s="9">
        <f t="shared" si="65"/>
        <v>71.818555008210183</v>
      </c>
    </row>
    <row r="3501" spans="19:21" x14ac:dyDescent="0.2">
      <c r="S3501">
        <v>3500</v>
      </c>
      <c r="T3501" t="s">
        <v>1441</v>
      </c>
      <c r="U3501" s="9">
        <f t="shared" si="65"/>
        <v>71.839080459770116</v>
      </c>
    </row>
    <row r="3502" spans="19:21" x14ac:dyDescent="0.2">
      <c r="S3502">
        <v>3501</v>
      </c>
      <c r="T3502" t="s">
        <v>1442</v>
      </c>
      <c r="U3502" s="9">
        <f t="shared" si="65"/>
        <v>71.85960591133005</v>
      </c>
    </row>
    <row r="3503" spans="19:21" x14ac:dyDescent="0.2">
      <c r="S3503">
        <v>3502</v>
      </c>
      <c r="T3503" t="s">
        <v>1443</v>
      </c>
      <c r="U3503" s="9">
        <f t="shared" si="65"/>
        <v>71.880131362889983</v>
      </c>
    </row>
    <row r="3504" spans="19:21" x14ac:dyDescent="0.2">
      <c r="S3504">
        <v>3503</v>
      </c>
      <c r="T3504" t="s">
        <v>1444</v>
      </c>
      <c r="U3504" s="9">
        <f t="shared" si="65"/>
        <v>71.900656814449917</v>
      </c>
    </row>
    <row r="3505" spans="19:21" x14ac:dyDescent="0.2">
      <c r="S3505">
        <v>3504</v>
      </c>
      <c r="T3505" t="s">
        <v>1445</v>
      </c>
      <c r="U3505" s="9">
        <f t="shared" si="65"/>
        <v>71.921182266009851</v>
      </c>
    </row>
    <row r="3506" spans="19:21" x14ac:dyDescent="0.2">
      <c r="S3506">
        <v>3505</v>
      </c>
      <c r="T3506" t="s">
        <v>1446</v>
      </c>
      <c r="U3506" s="9">
        <f t="shared" si="65"/>
        <v>71.941707717569798</v>
      </c>
    </row>
    <row r="3507" spans="19:21" x14ac:dyDescent="0.2">
      <c r="S3507">
        <v>3506</v>
      </c>
      <c r="T3507" t="s">
        <v>1447</v>
      </c>
      <c r="U3507" s="9">
        <f t="shared" si="65"/>
        <v>71.962233169129718</v>
      </c>
    </row>
    <row r="3508" spans="19:21" x14ac:dyDescent="0.2">
      <c r="S3508">
        <v>3507</v>
      </c>
      <c r="T3508" t="s">
        <v>1464</v>
      </c>
      <c r="U3508" s="9">
        <f t="shared" si="65"/>
        <v>71.982758620689651</v>
      </c>
    </row>
    <row r="3509" spans="19:21" x14ac:dyDescent="0.2">
      <c r="S3509">
        <v>3508</v>
      </c>
      <c r="T3509" t="s">
        <v>1465</v>
      </c>
      <c r="U3509" s="9">
        <f t="shared" si="65"/>
        <v>72.003284072249585</v>
      </c>
    </row>
    <row r="3510" spans="19:21" x14ac:dyDescent="0.2">
      <c r="S3510">
        <v>3509</v>
      </c>
      <c r="T3510" t="s">
        <v>1466</v>
      </c>
      <c r="U3510" s="9">
        <f t="shared" si="65"/>
        <v>72.023809523809518</v>
      </c>
    </row>
    <row r="3511" spans="19:21" x14ac:dyDescent="0.2">
      <c r="S3511">
        <v>3510</v>
      </c>
      <c r="T3511" t="s">
        <v>1467</v>
      </c>
      <c r="U3511" s="9">
        <f t="shared" si="65"/>
        <v>72.044334975369466</v>
      </c>
    </row>
    <row r="3512" spans="19:21" x14ac:dyDescent="0.2">
      <c r="S3512">
        <v>3511</v>
      </c>
      <c r="T3512" t="s">
        <v>1468</v>
      </c>
      <c r="U3512" s="9">
        <f t="shared" si="65"/>
        <v>72.064860426929386</v>
      </c>
    </row>
    <row r="3513" spans="19:21" x14ac:dyDescent="0.2">
      <c r="S3513">
        <v>3512</v>
      </c>
      <c r="T3513" t="s">
        <v>1469</v>
      </c>
      <c r="U3513" s="9">
        <f t="shared" si="65"/>
        <v>72.085385878489333</v>
      </c>
    </row>
    <row r="3514" spans="19:21" x14ac:dyDescent="0.2">
      <c r="S3514">
        <v>3513</v>
      </c>
      <c r="T3514" t="s">
        <v>1470</v>
      </c>
      <c r="U3514" s="9">
        <f t="shared" si="65"/>
        <v>72.105911330049267</v>
      </c>
    </row>
    <row r="3515" spans="19:21" x14ac:dyDescent="0.2">
      <c r="S3515">
        <v>3514</v>
      </c>
      <c r="T3515" t="s">
        <v>1471</v>
      </c>
      <c r="U3515" s="9">
        <f t="shared" si="65"/>
        <v>72.126436781609186</v>
      </c>
    </row>
    <row r="3516" spans="19:21" x14ac:dyDescent="0.2">
      <c r="S3516">
        <v>3515</v>
      </c>
      <c r="T3516" t="s">
        <v>1472</v>
      </c>
      <c r="U3516" s="9">
        <f t="shared" si="65"/>
        <v>72.146962233169134</v>
      </c>
    </row>
    <row r="3517" spans="19:21" x14ac:dyDescent="0.2">
      <c r="S3517">
        <v>3516</v>
      </c>
      <c r="T3517" t="s">
        <v>1473</v>
      </c>
      <c r="U3517" s="9">
        <f t="shared" si="65"/>
        <v>72.167487684729053</v>
      </c>
    </row>
    <row r="3518" spans="19:21" x14ac:dyDescent="0.2">
      <c r="S3518">
        <v>3517</v>
      </c>
      <c r="T3518" t="s">
        <v>1474</v>
      </c>
      <c r="U3518" s="9">
        <f t="shared" si="65"/>
        <v>72.188013136289001</v>
      </c>
    </row>
    <row r="3519" spans="19:21" x14ac:dyDescent="0.2">
      <c r="S3519">
        <v>3518</v>
      </c>
      <c r="T3519" t="s">
        <v>1475</v>
      </c>
      <c r="U3519" s="9">
        <f t="shared" si="65"/>
        <v>72.208538587848935</v>
      </c>
    </row>
    <row r="3520" spans="19:21" x14ac:dyDescent="0.2">
      <c r="S3520">
        <v>3519</v>
      </c>
      <c r="T3520" t="s">
        <v>1476</v>
      </c>
      <c r="U3520" s="9">
        <f t="shared" si="65"/>
        <v>72.229064039408868</v>
      </c>
    </row>
    <row r="3521" spans="19:21" x14ac:dyDescent="0.2">
      <c r="S3521">
        <v>3520</v>
      </c>
      <c r="T3521" t="s">
        <v>1477</v>
      </c>
      <c r="U3521" s="9">
        <f t="shared" si="65"/>
        <v>72.249589490968802</v>
      </c>
    </row>
    <row r="3522" spans="19:21" x14ac:dyDescent="0.2">
      <c r="S3522">
        <v>3521</v>
      </c>
      <c r="T3522" t="s">
        <v>1478</v>
      </c>
      <c r="U3522" s="9">
        <f t="shared" si="65"/>
        <v>72.270114942528735</v>
      </c>
    </row>
    <row r="3523" spans="19:21" x14ac:dyDescent="0.2">
      <c r="S3523">
        <v>3522</v>
      </c>
      <c r="T3523" t="s">
        <v>1479</v>
      </c>
      <c r="U3523" s="9">
        <f t="shared" ref="U3523:U3586" si="66">(S3523/4872)*100</f>
        <v>72.290640394088669</v>
      </c>
    </row>
    <row r="3524" spans="19:21" x14ac:dyDescent="0.2">
      <c r="S3524">
        <v>3523</v>
      </c>
      <c r="T3524" t="s">
        <v>1480</v>
      </c>
      <c r="U3524" s="9">
        <f t="shared" si="66"/>
        <v>72.311165845648603</v>
      </c>
    </row>
    <row r="3525" spans="19:21" x14ac:dyDescent="0.2">
      <c r="S3525">
        <v>3524</v>
      </c>
      <c r="T3525" t="s">
        <v>1481</v>
      </c>
      <c r="U3525" s="9">
        <f t="shared" si="66"/>
        <v>72.331691297208536</v>
      </c>
    </row>
    <row r="3526" spans="19:21" x14ac:dyDescent="0.2">
      <c r="S3526">
        <v>3525</v>
      </c>
      <c r="T3526" t="s">
        <v>1482</v>
      </c>
      <c r="U3526" s="9">
        <f t="shared" si="66"/>
        <v>72.35221674876847</v>
      </c>
    </row>
    <row r="3527" spans="19:21" x14ac:dyDescent="0.2">
      <c r="S3527">
        <v>3526</v>
      </c>
      <c r="T3527" t="s">
        <v>1483</v>
      </c>
      <c r="U3527" s="9">
        <f t="shared" si="66"/>
        <v>72.372742200328418</v>
      </c>
    </row>
    <row r="3528" spans="19:21" x14ac:dyDescent="0.2">
      <c r="S3528">
        <v>3527</v>
      </c>
      <c r="T3528" t="s">
        <v>1484</v>
      </c>
      <c r="U3528" s="9">
        <f t="shared" si="66"/>
        <v>72.393267651888337</v>
      </c>
    </row>
    <row r="3529" spans="19:21" x14ac:dyDescent="0.2">
      <c r="S3529">
        <v>3528</v>
      </c>
      <c r="T3529" t="s">
        <v>1485</v>
      </c>
      <c r="U3529" s="9">
        <f t="shared" si="66"/>
        <v>72.41379310344827</v>
      </c>
    </row>
    <row r="3530" spans="19:21" x14ac:dyDescent="0.2">
      <c r="S3530">
        <v>3529</v>
      </c>
      <c r="T3530" t="s">
        <v>1486</v>
      </c>
      <c r="U3530" s="9">
        <f t="shared" si="66"/>
        <v>72.434318555008218</v>
      </c>
    </row>
    <row r="3531" spans="19:21" x14ac:dyDescent="0.2">
      <c r="S3531">
        <v>3530</v>
      </c>
      <c r="T3531" t="s">
        <v>1487</v>
      </c>
      <c r="U3531" s="9">
        <f t="shared" si="66"/>
        <v>72.454844006568138</v>
      </c>
    </row>
    <row r="3532" spans="19:21" x14ac:dyDescent="0.2">
      <c r="S3532">
        <v>3531</v>
      </c>
      <c r="T3532" t="s">
        <v>1488</v>
      </c>
      <c r="U3532" s="9">
        <f t="shared" si="66"/>
        <v>72.475369458128085</v>
      </c>
    </row>
    <row r="3533" spans="19:21" x14ac:dyDescent="0.2">
      <c r="S3533">
        <v>3532</v>
      </c>
      <c r="T3533" t="s">
        <v>1489</v>
      </c>
      <c r="U3533" s="9">
        <f t="shared" si="66"/>
        <v>72.495894909688005</v>
      </c>
    </row>
    <row r="3534" spans="19:21" x14ac:dyDescent="0.2">
      <c r="S3534">
        <v>3533</v>
      </c>
      <c r="T3534" t="s">
        <v>1490</v>
      </c>
      <c r="U3534" s="9">
        <f t="shared" si="66"/>
        <v>72.516420361247953</v>
      </c>
    </row>
    <row r="3535" spans="19:21" x14ac:dyDescent="0.2">
      <c r="S3535">
        <v>3534</v>
      </c>
      <c r="T3535" t="s">
        <v>1491</v>
      </c>
      <c r="U3535" s="9">
        <f t="shared" si="66"/>
        <v>72.536945812807886</v>
      </c>
    </row>
    <row r="3536" spans="19:21" x14ac:dyDescent="0.2">
      <c r="S3536">
        <v>3535</v>
      </c>
      <c r="T3536" t="s">
        <v>1492</v>
      </c>
      <c r="U3536" s="9">
        <f t="shared" si="66"/>
        <v>72.557471264367805</v>
      </c>
    </row>
    <row r="3537" spans="19:21" x14ac:dyDescent="0.2">
      <c r="S3537">
        <v>3536</v>
      </c>
      <c r="T3537" t="s">
        <v>1493</v>
      </c>
      <c r="U3537" s="9">
        <f t="shared" si="66"/>
        <v>72.577996715927753</v>
      </c>
    </row>
    <row r="3538" spans="19:21" x14ac:dyDescent="0.2">
      <c r="S3538">
        <v>3537</v>
      </c>
      <c r="T3538" t="s">
        <v>1494</v>
      </c>
      <c r="U3538" s="9">
        <f t="shared" si="66"/>
        <v>72.598522167487687</v>
      </c>
    </row>
    <row r="3539" spans="19:21" x14ac:dyDescent="0.2">
      <c r="S3539">
        <v>3538</v>
      </c>
      <c r="T3539" t="s">
        <v>1495</v>
      </c>
      <c r="U3539" s="9">
        <f t="shared" si="66"/>
        <v>72.61904761904762</v>
      </c>
    </row>
    <row r="3540" spans="19:21" x14ac:dyDescent="0.2">
      <c r="S3540">
        <v>3539</v>
      </c>
      <c r="T3540" t="s">
        <v>1496</v>
      </c>
      <c r="U3540" s="9">
        <f t="shared" si="66"/>
        <v>72.639573070607554</v>
      </c>
    </row>
    <row r="3541" spans="19:21" x14ac:dyDescent="0.2">
      <c r="S3541">
        <v>3540</v>
      </c>
      <c r="T3541" t="s">
        <v>1497</v>
      </c>
      <c r="U3541" s="9">
        <f t="shared" si="66"/>
        <v>72.660098522167488</v>
      </c>
    </row>
    <row r="3542" spans="19:21" x14ac:dyDescent="0.2">
      <c r="S3542">
        <v>3541</v>
      </c>
      <c r="T3542" t="s">
        <v>1498</v>
      </c>
      <c r="U3542" s="9">
        <f t="shared" si="66"/>
        <v>72.680623973727421</v>
      </c>
    </row>
    <row r="3543" spans="19:21" x14ac:dyDescent="0.2">
      <c r="S3543">
        <v>3542</v>
      </c>
      <c r="T3543" t="s">
        <v>1499</v>
      </c>
      <c r="U3543" s="9">
        <f t="shared" si="66"/>
        <v>72.701149425287355</v>
      </c>
    </row>
    <row r="3544" spans="19:21" x14ac:dyDescent="0.2">
      <c r="S3544">
        <v>3543</v>
      </c>
      <c r="T3544" t="s">
        <v>1500</v>
      </c>
      <c r="U3544" s="9">
        <f t="shared" si="66"/>
        <v>72.721674876847288</v>
      </c>
    </row>
    <row r="3545" spans="19:21" x14ac:dyDescent="0.2">
      <c r="S3545">
        <v>3544</v>
      </c>
      <c r="T3545" t="s">
        <v>1501</v>
      </c>
      <c r="U3545" s="9">
        <f t="shared" si="66"/>
        <v>72.742200328407222</v>
      </c>
    </row>
    <row r="3546" spans="19:21" x14ac:dyDescent="0.2">
      <c r="S3546">
        <v>3545</v>
      </c>
      <c r="T3546" t="s">
        <v>1502</v>
      </c>
      <c r="U3546" s="9">
        <f t="shared" si="66"/>
        <v>72.76272577996717</v>
      </c>
    </row>
    <row r="3547" spans="19:21" x14ac:dyDescent="0.2">
      <c r="S3547">
        <v>3546</v>
      </c>
      <c r="T3547" t="s">
        <v>1503</v>
      </c>
      <c r="U3547" s="9">
        <f t="shared" si="66"/>
        <v>72.783251231527089</v>
      </c>
    </row>
    <row r="3548" spans="19:21" x14ac:dyDescent="0.2">
      <c r="S3548">
        <v>3547</v>
      </c>
      <c r="T3548" t="s">
        <v>1504</v>
      </c>
      <c r="U3548" s="9">
        <f t="shared" si="66"/>
        <v>72.803776683087023</v>
      </c>
    </row>
    <row r="3549" spans="19:21" x14ac:dyDescent="0.2">
      <c r="S3549">
        <v>3548</v>
      </c>
      <c r="T3549" t="s">
        <v>1505</v>
      </c>
      <c r="U3549" s="9">
        <f t="shared" si="66"/>
        <v>72.82430213464697</v>
      </c>
    </row>
    <row r="3550" spans="19:21" x14ac:dyDescent="0.2">
      <c r="S3550">
        <v>3549</v>
      </c>
      <c r="T3550" t="s">
        <v>1506</v>
      </c>
      <c r="U3550" s="9">
        <f t="shared" si="66"/>
        <v>72.84482758620689</v>
      </c>
    </row>
    <row r="3551" spans="19:21" x14ac:dyDescent="0.2">
      <c r="S3551">
        <v>3550</v>
      </c>
      <c r="T3551" t="s">
        <v>1507</v>
      </c>
      <c r="U3551" s="9">
        <f t="shared" si="66"/>
        <v>72.865353037766837</v>
      </c>
    </row>
    <row r="3552" spans="19:21" x14ac:dyDescent="0.2">
      <c r="S3552">
        <v>3551</v>
      </c>
      <c r="T3552" t="s">
        <v>1508</v>
      </c>
      <c r="U3552" s="9">
        <f t="shared" si="66"/>
        <v>72.885878489326757</v>
      </c>
    </row>
    <row r="3553" spans="19:21" x14ac:dyDescent="0.2">
      <c r="S3553">
        <v>3552</v>
      </c>
      <c r="T3553" t="s">
        <v>1509</v>
      </c>
      <c r="U3553" s="9">
        <f t="shared" si="66"/>
        <v>72.906403940886705</v>
      </c>
    </row>
    <row r="3554" spans="19:21" x14ac:dyDescent="0.2">
      <c r="S3554">
        <v>3553</v>
      </c>
      <c r="T3554" t="s">
        <v>1510</v>
      </c>
      <c r="U3554" s="9">
        <f t="shared" si="66"/>
        <v>72.926929392446638</v>
      </c>
    </row>
    <row r="3555" spans="19:21" x14ac:dyDescent="0.2">
      <c r="S3555">
        <v>3554</v>
      </c>
      <c r="T3555" t="s">
        <v>1511</v>
      </c>
      <c r="U3555" s="9">
        <f t="shared" si="66"/>
        <v>72.947454844006572</v>
      </c>
    </row>
    <row r="3556" spans="19:21" x14ac:dyDescent="0.2">
      <c r="S3556">
        <v>3555</v>
      </c>
      <c r="T3556" t="s">
        <v>1512</v>
      </c>
      <c r="U3556" s="9">
        <f t="shared" si="66"/>
        <v>72.967980295566505</v>
      </c>
    </row>
    <row r="3557" spans="19:21" x14ac:dyDescent="0.2">
      <c r="S3557">
        <v>3556</v>
      </c>
      <c r="T3557" t="s">
        <v>1513</v>
      </c>
      <c r="U3557" s="9">
        <f t="shared" si="66"/>
        <v>72.988505747126439</v>
      </c>
    </row>
    <row r="3558" spans="19:21" x14ac:dyDescent="0.2">
      <c r="S3558">
        <v>3557</v>
      </c>
      <c r="T3558" t="s">
        <v>1514</v>
      </c>
      <c r="U3558" s="9">
        <f t="shared" si="66"/>
        <v>73.009031198686372</v>
      </c>
    </row>
    <row r="3559" spans="19:21" x14ac:dyDescent="0.2">
      <c r="S3559">
        <v>3558</v>
      </c>
      <c r="T3559" t="s">
        <v>1515</v>
      </c>
      <c r="U3559" s="9">
        <f t="shared" si="66"/>
        <v>73.029556650246306</v>
      </c>
    </row>
    <row r="3560" spans="19:21" x14ac:dyDescent="0.2">
      <c r="S3560">
        <v>3559</v>
      </c>
      <c r="T3560" t="s">
        <v>1516</v>
      </c>
      <c r="U3560" s="9">
        <f t="shared" si="66"/>
        <v>73.05008210180624</v>
      </c>
    </row>
    <row r="3561" spans="19:21" x14ac:dyDescent="0.2">
      <c r="S3561">
        <v>3560</v>
      </c>
      <c r="T3561" t="s">
        <v>1517</v>
      </c>
      <c r="U3561" s="9">
        <f t="shared" si="66"/>
        <v>73.070607553366173</v>
      </c>
    </row>
    <row r="3562" spans="19:21" x14ac:dyDescent="0.2">
      <c r="S3562">
        <v>3561</v>
      </c>
      <c r="T3562" t="s">
        <v>1518</v>
      </c>
      <c r="U3562" s="9">
        <f t="shared" si="66"/>
        <v>73.091133004926107</v>
      </c>
    </row>
    <row r="3563" spans="19:21" x14ac:dyDescent="0.2">
      <c r="S3563">
        <v>3562</v>
      </c>
      <c r="T3563" t="s">
        <v>1519</v>
      </c>
      <c r="U3563" s="9">
        <f t="shared" si="66"/>
        <v>73.11165845648604</v>
      </c>
    </row>
    <row r="3564" spans="19:21" x14ac:dyDescent="0.2">
      <c r="S3564">
        <v>3563</v>
      </c>
      <c r="T3564" t="s">
        <v>1520</v>
      </c>
      <c r="U3564" s="9">
        <f t="shared" si="66"/>
        <v>73.132183908045974</v>
      </c>
    </row>
    <row r="3565" spans="19:21" x14ac:dyDescent="0.2">
      <c r="S3565">
        <v>3564</v>
      </c>
      <c r="T3565" t="s">
        <v>1521</v>
      </c>
      <c r="U3565" s="9">
        <f t="shared" si="66"/>
        <v>73.152709359605922</v>
      </c>
    </row>
    <row r="3566" spans="19:21" x14ac:dyDescent="0.2">
      <c r="S3566">
        <v>3565</v>
      </c>
      <c r="T3566" t="s">
        <v>1522</v>
      </c>
      <c r="U3566" s="9">
        <f t="shared" si="66"/>
        <v>73.173234811165841</v>
      </c>
    </row>
    <row r="3567" spans="19:21" x14ac:dyDescent="0.2">
      <c r="S3567">
        <v>3566</v>
      </c>
      <c r="T3567" t="s">
        <v>1523</v>
      </c>
      <c r="U3567" s="9">
        <f t="shared" si="66"/>
        <v>73.193760262725789</v>
      </c>
    </row>
    <row r="3568" spans="19:21" x14ac:dyDescent="0.2">
      <c r="S3568">
        <v>3567</v>
      </c>
      <c r="T3568" t="s">
        <v>1524</v>
      </c>
      <c r="U3568" s="9">
        <f t="shared" si="66"/>
        <v>73.214285714285708</v>
      </c>
    </row>
    <row r="3569" spans="19:21" x14ac:dyDescent="0.2">
      <c r="S3569">
        <v>3568</v>
      </c>
      <c r="T3569" t="s">
        <v>1525</v>
      </c>
      <c r="U3569" s="9">
        <f t="shared" si="66"/>
        <v>73.234811165845642</v>
      </c>
    </row>
    <row r="3570" spans="19:21" x14ac:dyDescent="0.2">
      <c r="S3570">
        <v>3569</v>
      </c>
      <c r="T3570" t="s">
        <v>1526</v>
      </c>
      <c r="U3570" s="9">
        <f t="shared" si="66"/>
        <v>73.25533661740559</v>
      </c>
    </row>
    <row r="3571" spans="19:21" x14ac:dyDescent="0.2">
      <c r="S3571">
        <v>3570</v>
      </c>
      <c r="T3571" t="s">
        <v>1527</v>
      </c>
      <c r="U3571" s="9">
        <f t="shared" si="66"/>
        <v>73.275862068965509</v>
      </c>
    </row>
    <row r="3572" spans="19:21" x14ac:dyDescent="0.2">
      <c r="S3572">
        <v>3571</v>
      </c>
      <c r="T3572" t="s">
        <v>1528</v>
      </c>
      <c r="U3572" s="9">
        <f t="shared" si="66"/>
        <v>73.296387520525457</v>
      </c>
    </row>
    <row r="3573" spans="19:21" x14ac:dyDescent="0.2">
      <c r="S3573">
        <v>3572</v>
      </c>
      <c r="T3573" t="s">
        <v>1529</v>
      </c>
      <c r="U3573" s="9">
        <f t="shared" si="66"/>
        <v>73.31691297208539</v>
      </c>
    </row>
    <row r="3574" spans="19:21" x14ac:dyDescent="0.2">
      <c r="S3574">
        <v>3573</v>
      </c>
      <c r="T3574" t="s">
        <v>1530</v>
      </c>
      <c r="U3574" s="9">
        <f t="shared" si="66"/>
        <v>73.337438423645324</v>
      </c>
    </row>
    <row r="3575" spans="19:21" x14ac:dyDescent="0.2">
      <c r="S3575">
        <v>3574</v>
      </c>
      <c r="T3575" t="s">
        <v>1531</v>
      </c>
      <c r="U3575" s="9">
        <f t="shared" si="66"/>
        <v>73.357963875205257</v>
      </c>
    </row>
    <row r="3576" spans="19:21" x14ac:dyDescent="0.2">
      <c r="S3576">
        <v>3575</v>
      </c>
      <c r="T3576" t="s">
        <v>1532</v>
      </c>
      <c r="U3576" s="9">
        <f t="shared" si="66"/>
        <v>73.378489326765191</v>
      </c>
    </row>
    <row r="3577" spans="19:21" x14ac:dyDescent="0.2">
      <c r="S3577">
        <v>3576</v>
      </c>
      <c r="T3577" t="s">
        <v>1533</v>
      </c>
      <c r="U3577" s="9">
        <f t="shared" si="66"/>
        <v>73.399014778325125</v>
      </c>
    </row>
    <row r="3578" spans="19:21" x14ac:dyDescent="0.2">
      <c r="S3578">
        <v>3577</v>
      </c>
      <c r="T3578" t="s">
        <v>1534</v>
      </c>
      <c r="U3578" s="9">
        <f t="shared" si="66"/>
        <v>73.419540229885058</v>
      </c>
    </row>
    <row r="3579" spans="19:21" x14ac:dyDescent="0.2">
      <c r="S3579">
        <v>3578</v>
      </c>
      <c r="T3579" t="s">
        <v>1535</v>
      </c>
      <c r="U3579" s="9">
        <f t="shared" si="66"/>
        <v>73.440065681444992</v>
      </c>
    </row>
    <row r="3580" spans="19:21" x14ac:dyDescent="0.2">
      <c r="S3580">
        <v>3579</v>
      </c>
      <c r="T3580" t="s">
        <v>3555</v>
      </c>
      <c r="U3580" s="9">
        <f t="shared" si="66"/>
        <v>73.460591133004925</v>
      </c>
    </row>
    <row r="3581" spans="19:21" x14ac:dyDescent="0.2">
      <c r="S3581">
        <v>3580</v>
      </c>
      <c r="T3581" t="s">
        <v>3556</v>
      </c>
      <c r="U3581" s="9">
        <f t="shared" si="66"/>
        <v>73.481116584564859</v>
      </c>
    </row>
    <row r="3582" spans="19:21" x14ac:dyDescent="0.2">
      <c r="S3582">
        <v>3581</v>
      </c>
      <c r="T3582" t="s">
        <v>3557</v>
      </c>
      <c r="U3582" s="9">
        <f t="shared" si="66"/>
        <v>73.501642036124792</v>
      </c>
    </row>
    <row r="3583" spans="19:21" x14ac:dyDescent="0.2">
      <c r="S3583">
        <v>3582</v>
      </c>
      <c r="T3583" t="s">
        <v>3558</v>
      </c>
      <c r="U3583" s="9">
        <f t="shared" si="66"/>
        <v>73.522167487684726</v>
      </c>
    </row>
    <row r="3584" spans="19:21" x14ac:dyDescent="0.2">
      <c r="S3584">
        <v>3583</v>
      </c>
      <c r="T3584" t="s">
        <v>3559</v>
      </c>
      <c r="U3584" s="9">
        <f t="shared" si="66"/>
        <v>73.54269293924466</v>
      </c>
    </row>
    <row r="3585" spans="19:21" x14ac:dyDescent="0.2">
      <c r="S3585">
        <v>3584</v>
      </c>
      <c r="T3585" t="s">
        <v>3560</v>
      </c>
      <c r="U3585" s="9">
        <f t="shared" si="66"/>
        <v>73.563218390804593</v>
      </c>
    </row>
    <row r="3586" spans="19:21" x14ac:dyDescent="0.2">
      <c r="S3586">
        <v>3585</v>
      </c>
      <c r="T3586" t="s">
        <v>3561</v>
      </c>
      <c r="U3586" s="9">
        <f t="shared" si="66"/>
        <v>73.583743842364541</v>
      </c>
    </row>
    <row r="3587" spans="19:21" x14ac:dyDescent="0.2">
      <c r="S3587">
        <v>3586</v>
      </c>
      <c r="T3587" t="s">
        <v>3562</v>
      </c>
      <c r="U3587" s="9">
        <f t="shared" ref="U3587:U3650" si="67">(S3587/4872)*100</f>
        <v>73.60426929392446</v>
      </c>
    </row>
    <row r="3588" spans="19:21" x14ac:dyDescent="0.2">
      <c r="S3588">
        <v>3587</v>
      </c>
      <c r="T3588" t="s">
        <v>3563</v>
      </c>
      <c r="U3588" s="9">
        <f t="shared" si="67"/>
        <v>73.624794745484394</v>
      </c>
    </row>
    <row r="3589" spans="19:21" x14ac:dyDescent="0.2">
      <c r="S3589">
        <v>3588</v>
      </c>
      <c r="T3589" t="s">
        <v>3564</v>
      </c>
      <c r="U3589" s="9">
        <f t="shared" si="67"/>
        <v>73.645320197044342</v>
      </c>
    </row>
    <row r="3590" spans="19:21" x14ac:dyDescent="0.2">
      <c r="S3590">
        <v>3589</v>
      </c>
      <c r="T3590" t="s">
        <v>3565</v>
      </c>
      <c r="U3590" s="9">
        <f t="shared" si="67"/>
        <v>73.665845648604261</v>
      </c>
    </row>
    <row r="3591" spans="19:21" x14ac:dyDescent="0.2">
      <c r="S3591">
        <v>3590</v>
      </c>
      <c r="T3591" t="s">
        <v>3566</v>
      </c>
      <c r="U3591" s="9">
        <f t="shared" si="67"/>
        <v>73.686371100164209</v>
      </c>
    </row>
    <row r="3592" spans="19:21" x14ac:dyDescent="0.2">
      <c r="S3592">
        <v>3591</v>
      </c>
      <c r="T3592" t="s">
        <v>3567</v>
      </c>
      <c r="U3592" s="9">
        <f t="shared" si="67"/>
        <v>73.706896551724128</v>
      </c>
    </row>
    <row r="3593" spans="19:21" x14ac:dyDescent="0.2">
      <c r="S3593">
        <v>3592</v>
      </c>
      <c r="T3593" t="s">
        <v>3568</v>
      </c>
      <c r="U3593" s="9">
        <f t="shared" si="67"/>
        <v>73.727422003284076</v>
      </c>
    </row>
    <row r="3594" spans="19:21" x14ac:dyDescent="0.2">
      <c r="S3594">
        <v>3593</v>
      </c>
      <c r="T3594" t="s">
        <v>3569</v>
      </c>
      <c r="U3594" s="9">
        <f t="shared" si="67"/>
        <v>73.747947454844009</v>
      </c>
    </row>
    <row r="3595" spans="19:21" x14ac:dyDescent="0.2">
      <c r="S3595">
        <v>3594</v>
      </c>
      <c r="T3595" t="s">
        <v>3570</v>
      </c>
      <c r="U3595" s="9">
        <f t="shared" si="67"/>
        <v>73.768472906403943</v>
      </c>
    </row>
    <row r="3596" spans="19:21" x14ac:dyDescent="0.2">
      <c r="S3596">
        <v>3595</v>
      </c>
      <c r="T3596" t="s">
        <v>3571</v>
      </c>
      <c r="U3596" s="9">
        <f t="shared" si="67"/>
        <v>73.788998357963877</v>
      </c>
    </row>
    <row r="3597" spans="19:21" x14ac:dyDescent="0.2">
      <c r="S3597">
        <v>3596</v>
      </c>
      <c r="T3597" t="s">
        <v>3572</v>
      </c>
      <c r="U3597" s="9">
        <f t="shared" si="67"/>
        <v>73.80952380952381</v>
      </c>
    </row>
    <row r="3598" spans="19:21" x14ac:dyDescent="0.2">
      <c r="S3598">
        <v>3597</v>
      </c>
      <c r="T3598" t="s">
        <v>3573</v>
      </c>
      <c r="U3598" s="9">
        <f t="shared" si="67"/>
        <v>73.830049261083744</v>
      </c>
    </row>
    <row r="3599" spans="19:21" x14ac:dyDescent="0.2">
      <c r="S3599">
        <v>3598</v>
      </c>
      <c r="T3599" t="s">
        <v>3574</v>
      </c>
      <c r="U3599" s="9">
        <f t="shared" si="67"/>
        <v>73.850574712643677</v>
      </c>
    </row>
    <row r="3600" spans="19:21" x14ac:dyDescent="0.2">
      <c r="S3600">
        <v>3599</v>
      </c>
      <c r="T3600" t="s">
        <v>3575</v>
      </c>
      <c r="U3600" s="9">
        <f t="shared" si="67"/>
        <v>73.871100164203625</v>
      </c>
    </row>
    <row r="3601" spans="19:21" x14ac:dyDescent="0.2">
      <c r="S3601">
        <v>3600</v>
      </c>
      <c r="T3601" t="s">
        <v>3576</v>
      </c>
      <c r="U3601" s="9">
        <f t="shared" si="67"/>
        <v>73.891625615763544</v>
      </c>
    </row>
    <row r="3602" spans="19:21" x14ac:dyDescent="0.2">
      <c r="S3602">
        <v>3601</v>
      </c>
      <c r="T3602" t="s">
        <v>3577</v>
      </c>
      <c r="U3602" s="9">
        <f t="shared" si="67"/>
        <v>73.912151067323478</v>
      </c>
    </row>
    <row r="3603" spans="19:21" x14ac:dyDescent="0.2">
      <c r="S3603">
        <v>3602</v>
      </c>
      <c r="T3603" t="s">
        <v>3578</v>
      </c>
      <c r="U3603" s="9">
        <f t="shared" si="67"/>
        <v>73.932676518883412</v>
      </c>
    </row>
    <row r="3604" spans="19:21" x14ac:dyDescent="0.2">
      <c r="S3604">
        <v>3603</v>
      </c>
      <c r="T3604" t="s">
        <v>3579</v>
      </c>
      <c r="U3604" s="9">
        <f t="shared" si="67"/>
        <v>73.953201970443345</v>
      </c>
    </row>
    <row r="3605" spans="19:21" x14ac:dyDescent="0.2">
      <c r="S3605">
        <v>3604</v>
      </c>
      <c r="T3605" t="s">
        <v>3580</v>
      </c>
      <c r="U3605" s="9">
        <f t="shared" si="67"/>
        <v>73.973727422003293</v>
      </c>
    </row>
    <row r="3606" spans="19:21" x14ac:dyDescent="0.2">
      <c r="S3606">
        <v>3605</v>
      </c>
      <c r="T3606" t="s">
        <v>3581</v>
      </c>
      <c r="U3606" s="9">
        <f t="shared" si="67"/>
        <v>73.994252873563212</v>
      </c>
    </row>
    <row r="3607" spans="19:21" x14ac:dyDescent="0.2">
      <c r="S3607">
        <v>3606</v>
      </c>
      <c r="T3607" t="s">
        <v>3582</v>
      </c>
      <c r="U3607" s="9">
        <f t="shared" si="67"/>
        <v>74.01477832512316</v>
      </c>
    </row>
    <row r="3608" spans="19:21" x14ac:dyDescent="0.2">
      <c r="S3608">
        <v>3607</v>
      </c>
      <c r="T3608" t="s">
        <v>3583</v>
      </c>
      <c r="U3608" s="9">
        <f t="shared" si="67"/>
        <v>74.035303776683094</v>
      </c>
    </row>
    <row r="3609" spans="19:21" x14ac:dyDescent="0.2">
      <c r="S3609">
        <v>3608</v>
      </c>
      <c r="T3609" t="s">
        <v>3584</v>
      </c>
      <c r="U3609" s="9">
        <f t="shared" si="67"/>
        <v>74.055829228243013</v>
      </c>
    </row>
    <row r="3610" spans="19:21" x14ac:dyDescent="0.2">
      <c r="S3610">
        <v>3609</v>
      </c>
      <c r="T3610" t="s">
        <v>3585</v>
      </c>
      <c r="U3610" s="9">
        <f t="shared" si="67"/>
        <v>74.076354679802961</v>
      </c>
    </row>
    <row r="3611" spans="19:21" x14ac:dyDescent="0.2">
      <c r="S3611">
        <v>3610</v>
      </c>
      <c r="T3611" t="s">
        <v>3586</v>
      </c>
      <c r="U3611" s="9">
        <f t="shared" si="67"/>
        <v>74.09688013136288</v>
      </c>
    </row>
    <row r="3612" spans="19:21" x14ac:dyDescent="0.2">
      <c r="S3612">
        <v>3611</v>
      </c>
      <c r="T3612" t="s">
        <v>3587</v>
      </c>
      <c r="U3612" s="9">
        <f t="shared" si="67"/>
        <v>74.117405582922828</v>
      </c>
    </row>
    <row r="3613" spans="19:21" x14ac:dyDescent="0.2">
      <c r="S3613">
        <v>3612</v>
      </c>
      <c r="T3613" t="s">
        <v>766</v>
      </c>
      <c r="U3613" s="9">
        <f t="shared" si="67"/>
        <v>74.137931034482762</v>
      </c>
    </row>
    <row r="3614" spans="19:21" x14ac:dyDescent="0.2">
      <c r="S3614">
        <v>3613</v>
      </c>
      <c r="T3614" t="s">
        <v>767</v>
      </c>
      <c r="U3614" s="9">
        <f t="shared" si="67"/>
        <v>74.158456486042695</v>
      </c>
    </row>
    <row r="3615" spans="19:21" x14ac:dyDescent="0.2">
      <c r="S3615">
        <v>3614</v>
      </c>
      <c r="T3615" t="s">
        <v>768</v>
      </c>
      <c r="U3615" s="9">
        <f t="shared" si="67"/>
        <v>74.178981937602629</v>
      </c>
    </row>
    <row r="3616" spans="19:21" x14ac:dyDescent="0.2">
      <c r="S3616">
        <v>3615</v>
      </c>
      <c r="T3616" t="s">
        <v>769</v>
      </c>
      <c r="U3616" s="9">
        <f t="shared" si="67"/>
        <v>74.199507389162562</v>
      </c>
    </row>
    <row r="3617" spans="19:21" x14ac:dyDescent="0.2">
      <c r="S3617">
        <v>3616</v>
      </c>
      <c r="T3617" t="s">
        <v>770</v>
      </c>
      <c r="U3617" s="9">
        <f t="shared" si="67"/>
        <v>74.220032840722496</v>
      </c>
    </row>
    <row r="3618" spans="19:21" x14ac:dyDescent="0.2">
      <c r="S3618">
        <v>3617</v>
      </c>
      <c r="T3618" t="s">
        <v>771</v>
      </c>
      <c r="U3618" s="9">
        <f t="shared" si="67"/>
        <v>74.240558292282429</v>
      </c>
    </row>
    <row r="3619" spans="19:21" x14ac:dyDescent="0.2">
      <c r="S3619">
        <v>3618</v>
      </c>
      <c r="T3619" t="s">
        <v>772</v>
      </c>
      <c r="U3619" s="9">
        <f t="shared" si="67"/>
        <v>74.261083743842363</v>
      </c>
    </row>
    <row r="3620" spans="19:21" x14ac:dyDescent="0.2">
      <c r="S3620">
        <v>3619</v>
      </c>
      <c r="T3620" t="s">
        <v>773</v>
      </c>
      <c r="U3620" s="9">
        <f t="shared" si="67"/>
        <v>74.281609195402297</v>
      </c>
    </row>
    <row r="3621" spans="19:21" x14ac:dyDescent="0.2">
      <c r="S3621">
        <v>3620</v>
      </c>
      <c r="T3621" t="s">
        <v>774</v>
      </c>
      <c r="U3621" s="9">
        <f t="shared" si="67"/>
        <v>74.30213464696223</v>
      </c>
    </row>
    <row r="3622" spans="19:21" x14ac:dyDescent="0.2">
      <c r="S3622">
        <v>3621</v>
      </c>
      <c r="T3622" t="s">
        <v>775</v>
      </c>
      <c r="U3622" s="9">
        <f t="shared" si="67"/>
        <v>74.322660098522164</v>
      </c>
    </row>
    <row r="3623" spans="19:21" x14ac:dyDescent="0.2">
      <c r="S3623">
        <v>3622</v>
      </c>
      <c r="T3623" t="s">
        <v>776</v>
      </c>
      <c r="U3623" s="9">
        <f t="shared" si="67"/>
        <v>74.343185550082097</v>
      </c>
    </row>
    <row r="3624" spans="19:21" x14ac:dyDescent="0.2">
      <c r="S3624">
        <v>3623</v>
      </c>
      <c r="T3624" t="s">
        <v>777</v>
      </c>
      <c r="U3624" s="9">
        <f t="shared" si="67"/>
        <v>74.363711001642045</v>
      </c>
    </row>
    <row r="3625" spans="19:21" x14ac:dyDescent="0.2">
      <c r="S3625">
        <v>3624</v>
      </c>
      <c r="T3625" t="s">
        <v>778</v>
      </c>
      <c r="U3625" s="9">
        <f t="shared" si="67"/>
        <v>74.384236453201964</v>
      </c>
    </row>
    <row r="3626" spans="19:21" x14ac:dyDescent="0.2">
      <c r="S3626">
        <v>3625</v>
      </c>
      <c r="T3626" t="s">
        <v>779</v>
      </c>
      <c r="U3626" s="9">
        <f t="shared" si="67"/>
        <v>74.404761904761912</v>
      </c>
    </row>
    <row r="3627" spans="19:21" x14ac:dyDescent="0.2">
      <c r="S3627">
        <v>3626</v>
      </c>
      <c r="T3627" t="s">
        <v>780</v>
      </c>
      <c r="U3627" s="9">
        <f t="shared" si="67"/>
        <v>74.425287356321832</v>
      </c>
    </row>
    <row r="3628" spans="19:21" x14ac:dyDescent="0.2">
      <c r="S3628">
        <v>3627</v>
      </c>
      <c r="T3628" t="s">
        <v>781</v>
      </c>
      <c r="U3628" s="9">
        <f t="shared" si="67"/>
        <v>74.445812807881779</v>
      </c>
    </row>
    <row r="3629" spans="19:21" x14ac:dyDescent="0.2">
      <c r="S3629">
        <v>3628</v>
      </c>
      <c r="T3629" t="s">
        <v>782</v>
      </c>
      <c r="U3629" s="9">
        <f t="shared" si="67"/>
        <v>74.466338259441713</v>
      </c>
    </row>
    <row r="3630" spans="19:21" x14ac:dyDescent="0.2">
      <c r="S3630">
        <v>3629</v>
      </c>
      <c r="T3630" t="s">
        <v>783</v>
      </c>
      <c r="U3630" s="9">
        <f t="shared" si="67"/>
        <v>74.486863711001632</v>
      </c>
    </row>
    <row r="3631" spans="19:21" x14ac:dyDescent="0.2">
      <c r="S3631">
        <v>3630</v>
      </c>
      <c r="T3631" t="s">
        <v>784</v>
      </c>
      <c r="U3631" s="9">
        <f t="shared" si="67"/>
        <v>74.50738916256158</v>
      </c>
    </row>
    <row r="3632" spans="19:21" x14ac:dyDescent="0.2">
      <c r="S3632">
        <v>3631</v>
      </c>
      <c r="T3632" t="s">
        <v>785</v>
      </c>
      <c r="U3632" s="9">
        <f t="shared" si="67"/>
        <v>74.527914614121514</v>
      </c>
    </row>
    <row r="3633" spans="19:21" x14ac:dyDescent="0.2">
      <c r="S3633">
        <v>3632</v>
      </c>
      <c r="T3633" t="s">
        <v>786</v>
      </c>
      <c r="U3633" s="9">
        <f t="shared" si="67"/>
        <v>74.548440065681447</v>
      </c>
    </row>
    <row r="3634" spans="19:21" x14ac:dyDescent="0.2">
      <c r="S3634">
        <v>3633</v>
      </c>
      <c r="T3634" t="s">
        <v>787</v>
      </c>
      <c r="U3634" s="9">
        <f t="shared" si="67"/>
        <v>74.568965517241381</v>
      </c>
    </row>
    <row r="3635" spans="19:21" x14ac:dyDescent="0.2">
      <c r="S3635">
        <v>3634</v>
      </c>
      <c r="T3635" t="s">
        <v>788</v>
      </c>
      <c r="U3635" s="9">
        <f t="shared" si="67"/>
        <v>74.589490968801314</v>
      </c>
    </row>
    <row r="3636" spans="19:21" x14ac:dyDescent="0.2">
      <c r="S3636">
        <v>3635</v>
      </c>
      <c r="T3636" t="s">
        <v>789</v>
      </c>
      <c r="U3636" s="9">
        <f t="shared" si="67"/>
        <v>74.610016420361248</v>
      </c>
    </row>
    <row r="3637" spans="19:21" x14ac:dyDescent="0.2">
      <c r="S3637">
        <v>3636</v>
      </c>
      <c r="T3637" t="s">
        <v>790</v>
      </c>
      <c r="U3637" s="9">
        <f t="shared" si="67"/>
        <v>74.630541871921181</v>
      </c>
    </row>
    <row r="3638" spans="19:21" x14ac:dyDescent="0.2">
      <c r="S3638">
        <v>3637</v>
      </c>
      <c r="T3638" t="s">
        <v>791</v>
      </c>
      <c r="U3638" s="9">
        <f t="shared" si="67"/>
        <v>74.651067323481115</v>
      </c>
    </row>
    <row r="3639" spans="19:21" x14ac:dyDescent="0.2">
      <c r="S3639">
        <v>3638</v>
      </c>
      <c r="T3639" t="s">
        <v>792</v>
      </c>
      <c r="U3639" s="9">
        <f t="shared" si="67"/>
        <v>74.671592775041049</v>
      </c>
    </row>
    <row r="3640" spans="19:21" x14ac:dyDescent="0.2">
      <c r="S3640">
        <v>3639</v>
      </c>
      <c r="T3640" t="s">
        <v>793</v>
      </c>
      <c r="U3640" s="9">
        <f t="shared" si="67"/>
        <v>74.692118226600996</v>
      </c>
    </row>
    <row r="3641" spans="19:21" x14ac:dyDescent="0.2">
      <c r="S3641">
        <v>3640</v>
      </c>
      <c r="T3641" t="s">
        <v>794</v>
      </c>
      <c r="U3641" s="9">
        <f t="shared" si="67"/>
        <v>74.712643678160916</v>
      </c>
    </row>
    <row r="3642" spans="19:21" x14ac:dyDescent="0.2">
      <c r="S3642">
        <v>3641</v>
      </c>
      <c r="T3642" t="s">
        <v>795</v>
      </c>
      <c r="U3642" s="9">
        <f t="shared" si="67"/>
        <v>74.733169129720849</v>
      </c>
    </row>
    <row r="3643" spans="19:21" x14ac:dyDescent="0.2">
      <c r="S3643">
        <v>3642</v>
      </c>
      <c r="T3643" t="s">
        <v>796</v>
      </c>
      <c r="U3643" s="9">
        <f t="shared" si="67"/>
        <v>74.753694581280783</v>
      </c>
    </row>
    <row r="3644" spans="19:21" x14ac:dyDescent="0.2">
      <c r="S3644">
        <v>3643</v>
      </c>
      <c r="T3644" t="s">
        <v>797</v>
      </c>
      <c r="U3644" s="9">
        <f t="shared" si="67"/>
        <v>74.774220032840716</v>
      </c>
    </row>
    <row r="3645" spans="19:21" x14ac:dyDescent="0.2">
      <c r="S3645">
        <v>3644</v>
      </c>
      <c r="T3645" t="s">
        <v>798</v>
      </c>
      <c r="U3645" s="9">
        <f t="shared" si="67"/>
        <v>74.794745484400664</v>
      </c>
    </row>
    <row r="3646" spans="19:21" x14ac:dyDescent="0.2">
      <c r="S3646">
        <v>3645</v>
      </c>
      <c r="T3646" t="s">
        <v>799</v>
      </c>
      <c r="U3646" s="9">
        <f t="shared" si="67"/>
        <v>74.815270935960584</v>
      </c>
    </row>
    <row r="3647" spans="19:21" x14ac:dyDescent="0.2">
      <c r="S3647">
        <v>3646</v>
      </c>
      <c r="T3647" t="s">
        <v>800</v>
      </c>
      <c r="U3647" s="9">
        <f t="shared" si="67"/>
        <v>74.835796387520531</v>
      </c>
    </row>
    <row r="3648" spans="19:21" x14ac:dyDescent="0.2">
      <c r="S3648">
        <v>3647</v>
      </c>
      <c r="T3648" t="s">
        <v>801</v>
      </c>
      <c r="U3648" s="9">
        <f t="shared" si="67"/>
        <v>74.856321839080465</v>
      </c>
    </row>
    <row r="3649" spans="19:21" x14ac:dyDescent="0.2">
      <c r="S3649">
        <v>3648</v>
      </c>
      <c r="T3649" t="s">
        <v>802</v>
      </c>
      <c r="U3649" s="9">
        <f t="shared" si="67"/>
        <v>74.876847290640399</v>
      </c>
    </row>
    <row r="3650" spans="19:21" x14ac:dyDescent="0.2">
      <c r="S3650">
        <v>3649</v>
      </c>
      <c r="T3650" t="s">
        <v>803</v>
      </c>
      <c r="U3650" s="9">
        <f t="shared" si="67"/>
        <v>74.897372742200332</v>
      </c>
    </row>
    <row r="3651" spans="19:21" x14ac:dyDescent="0.2">
      <c r="S3651">
        <v>3650</v>
      </c>
      <c r="T3651" t="s">
        <v>804</v>
      </c>
      <c r="U3651" s="9">
        <f t="shared" ref="U3651:U3714" si="68">(S3651/4872)*100</f>
        <v>74.917898193760252</v>
      </c>
    </row>
    <row r="3652" spans="19:21" x14ac:dyDescent="0.2">
      <c r="S3652">
        <v>3651</v>
      </c>
      <c r="T3652" t="s">
        <v>805</v>
      </c>
      <c r="U3652" s="9">
        <f t="shared" si="68"/>
        <v>74.938423645320199</v>
      </c>
    </row>
    <row r="3653" spans="19:21" x14ac:dyDescent="0.2">
      <c r="S3653">
        <v>3652</v>
      </c>
      <c r="T3653" t="s">
        <v>806</v>
      </c>
      <c r="U3653" s="9">
        <f t="shared" si="68"/>
        <v>74.958949096880133</v>
      </c>
    </row>
    <row r="3654" spans="19:21" x14ac:dyDescent="0.2">
      <c r="S3654">
        <v>3653</v>
      </c>
      <c r="T3654" t="s">
        <v>807</v>
      </c>
      <c r="U3654" s="9">
        <f t="shared" si="68"/>
        <v>74.979474548440066</v>
      </c>
    </row>
    <row r="3655" spans="19:21" x14ac:dyDescent="0.2">
      <c r="S3655">
        <v>3654</v>
      </c>
      <c r="T3655" t="s">
        <v>808</v>
      </c>
      <c r="U3655" s="9">
        <f t="shared" si="68"/>
        <v>75</v>
      </c>
    </row>
    <row r="3656" spans="19:21" x14ac:dyDescent="0.2">
      <c r="S3656">
        <v>3655</v>
      </c>
      <c r="T3656" t="s">
        <v>809</v>
      </c>
      <c r="U3656" s="9">
        <f t="shared" si="68"/>
        <v>75.020525451559934</v>
      </c>
    </row>
    <row r="3657" spans="19:21" x14ac:dyDescent="0.2">
      <c r="S3657">
        <v>3656</v>
      </c>
      <c r="T3657" t="s">
        <v>810</v>
      </c>
      <c r="U3657" s="9">
        <f t="shared" si="68"/>
        <v>75.041050903119867</v>
      </c>
    </row>
    <row r="3658" spans="19:21" x14ac:dyDescent="0.2">
      <c r="S3658">
        <v>3657</v>
      </c>
      <c r="T3658" t="s">
        <v>811</v>
      </c>
      <c r="U3658" s="9">
        <f t="shared" si="68"/>
        <v>75.061576354679801</v>
      </c>
    </row>
    <row r="3659" spans="19:21" x14ac:dyDescent="0.2">
      <c r="S3659">
        <v>3658</v>
      </c>
      <c r="T3659" t="s">
        <v>812</v>
      </c>
      <c r="U3659" s="9">
        <f t="shared" si="68"/>
        <v>75.082101806239748</v>
      </c>
    </row>
    <row r="3660" spans="19:21" x14ac:dyDescent="0.2">
      <c r="S3660">
        <v>3659</v>
      </c>
      <c r="T3660" t="s">
        <v>813</v>
      </c>
      <c r="U3660" s="9">
        <f t="shared" si="68"/>
        <v>75.102627257799668</v>
      </c>
    </row>
    <row r="3661" spans="19:21" x14ac:dyDescent="0.2">
      <c r="S3661">
        <v>3660</v>
      </c>
      <c r="T3661" t="s">
        <v>814</v>
      </c>
      <c r="U3661" s="9">
        <f t="shared" si="68"/>
        <v>75.123152709359601</v>
      </c>
    </row>
    <row r="3662" spans="19:21" x14ac:dyDescent="0.2">
      <c r="S3662">
        <v>3661</v>
      </c>
      <c r="T3662" t="s">
        <v>815</v>
      </c>
      <c r="U3662" s="9">
        <f t="shared" si="68"/>
        <v>75.143678160919535</v>
      </c>
    </row>
    <row r="3663" spans="19:21" x14ac:dyDescent="0.2">
      <c r="S3663">
        <v>3662</v>
      </c>
      <c r="T3663" t="s">
        <v>816</v>
      </c>
      <c r="U3663" s="9">
        <f t="shared" si="68"/>
        <v>75.164203612479469</v>
      </c>
    </row>
    <row r="3664" spans="19:21" x14ac:dyDescent="0.2">
      <c r="S3664">
        <v>3663</v>
      </c>
      <c r="T3664" t="s">
        <v>817</v>
      </c>
      <c r="U3664" s="9">
        <f t="shared" si="68"/>
        <v>75.184729064039416</v>
      </c>
    </row>
    <row r="3665" spans="19:21" x14ac:dyDescent="0.2">
      <c r="S3665">
        <v>3664</v>
      </c>
      <c r="T3665" t="s">
        <v>818</v>
      </c>
      <c r="U3665" s="9">
        <f t="shared" si="68"/>
        <v>75.205254515599336</v>
      </c>
    </row>
    <row r="3666" spans="19:21" x14ac:dyDescent="0.2">
      <c r="S3666">
        <v>3665</v>
      </c>
      <c r="T3666" t="s">
        <v>819</v>
      </c>
      <c r="U3666" s="9">
        <f t="shared" si="68"/>
        <v>75.225779967159284</v>
      </c>
    </row>
    <row r="3667" spans="19:21" x14ac:dyDescent="0.2">
      <c r="S3667">
        <v>3666</v>
      </c>
      <c r="T3667" t="s">
        <v>820</v>
      </c>
      <c r="U3667" s="9">
        <f t="shared" si="68"/>
        <v>75.246305418719217</v>
      </c>
    </row>
    <row r="3668" spans="19:21" x14ac:dyDescent="0.2">
      <c r="S3668">
        <v>3667</v>
      </c>
      <c r="T3668" t="s">
        <v>821</v>
      </c>
      <c r="U3668" s="9">
        <f t="shared" si="68"/>
        <v>75.266830870279151</v>
      </c>
    </row>
    <row r="3669" spans="19:21" x14ac:dyDescent="0.2">
      <c r="S3669">
        <v>3668</v>
      </c>
      <c r="T3669" t="s">
        <v>822</v>
      </c>
      <c r="U3669" s="9">
        <f t="shared" si="68"/>
        <v>75.287356321839084</v>
      </c>
    </row>
    <row r="3670" spans="19:21" x14ac:dyDescent="0.2">
      <c r="S3670">
        <v>3669</v>
      </c>
      <c r="T3670" t="s">
        <v>823</v>
      </c>
      <c r="U3670" s="9">
        <f t="shared" si="68"/>
        <v>75.307881773399004</v>
      </c>
    </row>
    <row r="3671" spans="19:21" x14ac:dyDescent="0.2">
      <c r="S3671">
        <v>3670</v>
      </c>
      <c r="T3671" t="s">
        <v>824</v>
      </c>
      <c r="U3671" s="9">
        <f t="shared" si="68"/>
        <v>75.328407224958951</v>
      </c>
    </row>
    <row r="3672" spans="19:21" x14ac:dyDescent="0.2">
      <c r="S3672">
        <v>3671</v>
      </c>
      <c r="T3672" t="s">
        <v>825</v>
      </c>
      <c r="U3672" s="9">
        <f t="shared" si="68"/>
        <v>75.348932676518885</v>
      </c>
    </row>
    <row r="3673" spans="19:21" x14ac:dyDescent="0.2">
      <c r="S3673">
        <v>3672</v>
      </c>
      <c r="T3673" t="s">
        <v>826</v>
      </c>
      <c r="U3673" s="9">
        <f t="shared" si="68"/>
        <v>75.369458128078819</v>
      </c>
    </row>
    <row r="3674" spans="19:21" x14ac:dyDescent="0.2">
      <c r="S3674">
        <v>3673</v>
      </c>
      <c r="T3674" t="s">
        <v>827</v>
      </c>
      <c r="U3674" s="9">
        <f t="shared" si="68"/>
        <v>75.389983579638752</v>
      </c>
    </row>
    <row r="3675" spans="19:21" x14ac:dyDescent="0.2">
      <c r="S3675">
        <v>3674</v>
      </c>
      <c r="T3675" t="s">
        <v>828</v>
      </c>
      <c r="U3675" s="9">
        <f t="shared" si="68"/>
        <v>75.410509031198686</v>
      </c>
    </row>
    <row r="3676" spans="19:21" x14ac:dyDescent="0.2">
      <c r="S3676">
        <v>3675</v>
      </c>
      <c r="T3676" t="s">
        <v>829</v>
      </c>
      <c r="U3676" s="9">
        <f t="shared" si="68"/>
        <v>75.431034482758619</v>
      </c>
    </row>
    <row r="3677" spans="19:21" x14ac:dyDescent="0.2">
      <c r="S3677">
        <v>3676</v>
      </c>
      <c r="T3677" t="s">
        <v>830</v>
      </c>
      <c r="U3677" s="9">
        <f t="shared" si="68"/>
        <v>75.451559934318553</v>
      </c>
    </row>
    <row r="3678" spans="19:21" x14ac:dyDescent="0.2">
      <c r="S3678">
        <v>3677</v>
      </c>
      <c r="T3678" t="s">
        <v>831</v>
      </c>
      <c r="U3678" s="9">
        <f t="shared" si="68"/>
        <v>75.472085385878486</v>
      </c>
    </row>
    <row r="3679" spans="19:21" x14ac:dyDescent="0.2">
      <c r="S3679">
        <v>3678</v>
      </c>
      <c r="T3679" t="s">
        <v>832</v>
      </c>
      <c r="U3679" s="9">
        <f t="shared" si="68"/>
        <v>75.49261083743842</v>
      </c>
    </row>
    <row r="3680" spans="19:21" x14ac:dyDescent="0.2">
      <c r="S3680">
        <v>3679</v>
      </c>
      <c r="T3680" t="s">
        <v>833</v>
      </c>
      <c r="U3680" s="9">
        <f t="shared" si="68"/>
        <v>75.513136288998368</v>
      </c>
    </row>
    <row r="3681" spans="19:21" x14ac:dyDescent="0.2">
      <c r="S3681">
        <v>3680</v>
      </c>
      <c r="T3681" t="s">
        <v>834</v>
      </c>
      <c r="U3681" s="9">
        <f t="shared" si="68"/>
        <v>75.533661740558287</v>
      </c>
    </row>
    <row r="3682" spans="19:21" x14ac:dyDescent="0.2">
      <c r="S3682">
        <v>3681</v>
      </c>
      <c r="T3682" t="s">
        <v>835</v>
      </c>
      <c r="U3682" s="9">
        <f t="shared" si="68"/>
        <v>75.554187192118221</v>
      </c>
    </row>
    <row r="3683" spans="19:21" x14ac:dyDescent="0.2">
      <c r="S3683">
        <v>3682</v>
      </c>
      <c r="T3683" t="s">
        <v>836</v>
      </c>
      <c r="U3683" s="9">
        <f t="shared" si="68"/>
        <v>75.574712643678168</v>
      </c>
    </row>
    <row r="3684" spans="19:21" x14ac:dyDescent="0.2">
      <c r="S3684">
        <v>3683</v>
      </c>
      <c r="T3684" t="s">
        <v>837</v>
      </c>
      <c r="U3684" s="9">
        <f t="shared" si="68"/>
        <v>75.595238095238088</v>
      </c>
    </row>
    <row r="3685" spans="19:21" x14ac:dyDescent="0.2">
      <c r="S3685">
        <v>3684</v>
      </c>
      <c r="T3685" t="s">
        <v>838</v>
      </c>
      <c r="U3685" s="9">
        <f t="shared" si="68"/>
        <v>75.615763546798036</v>
      </c>
    </row>
    <row r="3686" spans="19:21" x14ac:dyDescent="0.2">
      <c r="S3686">
        <v>3685</v>
      </c>
      <c r="T3686" t="s">
        <v>839</v>
      </c>
      <c r="U3686" s="9">
        <f t="shared" si="68"/>
        <v>75.636288998357955</v>
      </c>
    </row>
    <row r="3687" spans="19:21" x14ac:dyDescent="0.2">
      <c r="S3687">
        <v>3686</v>
      </c>
      <c r="T3687" t="s">
        <v>840</v>
      </c>
      <c r="U3687" s="9">
        <f t="shared" si="68"/>
        <v>75.656814449917903</v>
      </c>
    </row>
    <row r="3688" spans="19:21" x14ac:dyDescent="0.2">
      <c r="S3688">
        <v>3687</v>
      </c>
      <c r="T3688" t="s">
        <v>841</v>
      </c>
      <c r="U3688" s="9">
        <f t="shared" si="68"/>
        <v>75.677339901477836</v>
      </c>
    </row>
    <row r="3689" spans="19:21" x14ac:dyDescent="0.2">
      <c r="S3689">
        <v>3688</v>
      </c>
      <c r="T3689" t="s">
        <v>842</v>
      </c>
      <c r="U3689" s="9">
        <f t="shared" si="68"/>
        <v>75.69786535303777</v>
      </c>
    </row>
    <row r="3690" spans="19:21" x14ac:dyDescent="0.2">
      <c r="S3690">
        <v>3689</v>
      </c>
      <c r="T3690" t="s">
        <v>843</v>
      </c>
      <c r="U3690" s="9">
        <f t="shared" si="68"/>
        <v>75.718390804597703</v>
      </c>
    </row>
    <row r="3691" spans="19:21" x14ac:dyDescent="0.2">
      <c r="S3691">
        <v>3690</v>
      </c>
      <c r="T3691" t="s">
        <v>844</v>
      </c>
      <c r="U3691" s="9">
        <f t="shared" si="68"/>
        <v>75.738916256157637</v>
      </c>
    </row>
    <row r="3692" spans="19:21" x14ac:dyDescent="0.2">
      <c r="S3692">
        <v>3691</v>
      </c>
      <c r="T3692" t="s">
        <v>845</v>
      </c>
      <c r="U3692" s="9">
        <f t="shared" si="68"/>
        <v>75.759441707717571</v>
      </c>
    </row>
    <row r="3693" spans="19:21" x14ac:dyDescent="0.2">
      <c r="S3693">
        <v>3692</v>
      </c>
      <c r="T3693" t="s">
        <v>846</v>
      </c>
      <c r="U3693" s="9">
        <f t="shared" si="68"/>
        <v>75.779967159277504</v>
      </c>
    </row>
    <row r="3694" spans="19:21" x14ac:dyDescent="0.2">
      <c r="S3694">
        <v>3693</v>
      </c>
      <c r="T3694" t="s">
        <v>847</v>
      </c>
      <c r="U3694" s="9">
        <f t="shared" si="68"/>
        <v>75.800492610837438</v>
      </c>
    </row>
    <row r="3695" spans="19:21" x14ac:dyDescent="0.2">
      <c r="S3695">
        <v>3694</v>
      </c>
      <c r="T3695" t="s">
        <v>848</v>
      </c>
      <c r="U3695" s="9">
        <f t="shared" si="68"/>
        <v>75.821018062397371</v>
      </c>
    </row>
    <row r="3696" spans="19:21" x14ac:dyDescent="0.2">
      <c r="S3696">
        <v>3695</v>
      </c>
      <c r="T3696" t="s">
        <v>849</v>
      </c>
      <c r="U3696" s="9">
        <f t="shared" si="68"/>
        <v>75.841543513957305</v>
      </c>
    </row>
    <row r="3697" spans="19:21" x14ac:dyDescent="0.2">
      <c r="S3697">
        <v>3696</v>
      </c>
      <c r="T3697" t="s">
        <v>850</v>
      </c>
      <c r="U3697" s="9">
        <f t="shared" si="68"/>
        <v>75.862068965517238</v>
      </c>
    </row>
    <row r="3698" spans="19:21" x14ac:dyDescent="0.2">
      <c r="S3698">
        <v>3697</v>
      </c>
      <c r="T3698" t="s">
        <v>851</v>
      </c>
      <c r="U3698" s="9">
        <f t="shared" si="68"/>
        <v>75.882594417077172</v>
      </c>
    </row>
    <row r="3699" spans="19:21" x14ac:dyDescent="0.2">
      <c r="S3699">
        <v>3698</v>
      </c>
      <c r="T3699" t="s">
        <v>852</v>
      </c>
      <c r="U3699" s="9">
        <f t="shared" si="68"/>
        <v>75.90311986863712</v>
      </c>
    </row>
    <row r="3700" spans="19:21" x14ac:dyDescent="0.2">
      <c r="S3700">
        <v>3699</v>
      </c>
      <c r="T3700" t="s">
        <v>853</v>
      </c>
      <c r="U3700" s="9">
        <f t="shared" si="68"/>
        <v>75.923645320197039</v>
      </c>
    </row>
    <row r="3701" spans="19:21" x14ac:dyDescent="0.2">
      <c r="S3701">
        <v>3700</v>
      </c>
      <c r="T3701" t="s">
        <v>854</v>
      </c>
      <c r="U3701" s="9">
        <f t="shared" si="68"/>
        <v>75.944170771756987</v>
      </c>
    </row>
    <row r="3702" spans="19:21" x14ac:dyDescent="0.2">
      <c r="S3702">
        <v>3701</v>
      </c>
      <c r="T3702" t="s">
        <v>855</v>
      </c>
      <c r="U3702" s="9">
        <f t="shared" si="68"/>
        <v>75.964696223316906</v>
      </c>
    </row>
    <row r="3703" spans="19:21" x14ac:dyDescent="0.2">
      <c r="S3703">
        <v>3702</v>
      </c>
      <c r="T3703" t="s">
        <v>856</v>
      </c>
      <c r="U3703" s="9">
        <f t="shared" si="68"/>
        <v>75.98522167487684</v>
      </c>
    </row>
    <row r="3704" spans="19:21" x14ac:dyDescent="0.2">
      <c r="S3704">
        <v>3703</v>
      </c>
      <c r="T3704" t="s">
        <v>857</v>
      </c>
      <c r="U3704" s="9">
        <f t="shared" si="68"/>
        <v>76.005747126436788</v>
      </c>
    </row>
    <row r="3705" spans="19:21" x14ac:dyDescent="0.2">
      <c r="S3705">
        <v>3704</v>
      </c>
      <c r="T3705" t="s">
        <v>858</v>
      </c>
      <c r="U3705" s="9">
        <f t="shared" si="68"/>
        <v>76.026272577996707</v>
      </c>
    </row>
    <row r="3706" spans="19:21" x14ac:dyDescent="0.2">
      <c r="S3706">
        <v>3705</v>
      </c>
      <c r="T3706" t="s">
        <v>859</v>
      </c>
      <c r="U3706" s="9">
        <f t="shared" si="68"/>
        <v>76.046798029556655</v>
      </c>
    </row>
    <row r="3707" spans="19:21" x14ac:dyDescent="0.2">
      <c r="S3707">
        <v>3706</v>
      </c>
      <c r="T3707" t="s">
        <v>860</v>
      </c>
      <c r="U3707" s="9">
        <f t="shared" si="68"/>
        <v>76.067323481116588</v>
      </c>
    </row>
    <row r="3708" spans="19:21" x14ac:dyDescent="0.2">
      <c r="S3708">
        <v>3707</v>
      </c>
      <c r="T3708" t="s">
        <v>861</v>
      </c>
      <c r="U3708" s="9">
        <f t="shared" si="68"/>
        <v>76.087848932676522</v>
      </c>
    </row>
    <row r="3709" spans="19:21" x14ac:dyDescent="0.2">
      <c r="S3709">
        <v>3708</v>
      </c>
      <c r="T3709" t="s">
        <v>862</v>
      </c>
      <c r="U3709" s="9">
        <f t="shared" si="68"/>
        <v>76.108374384236456</v>
      </c>
    </row>
    <row r="3710" spans="19:21" x14ac:dyDescent="0.2">
      <c r="S3710">
        <v>3709</v>
      </c>
      <c r="T3710" t="s">
        <v>863</v>
      </c>
      <c r="U3710" s="9">
        <f t="shared" si="68"/>
        <v>76.128899835796375</v>
      </c>
    </row>
    <row r="3711" spans="19:21" x14ac:dyDescent="0.2">
      <c r="S3711">
        <v>3710</v>
      </c>
      <c r="T3711" t="s">
        <v>864</v>
      </c>
      <c r="U3711" s="9">
        <f t="shared" si="68"/>
        <v>76.149425287356323</v>
      </c>
    </row>
    <row r="3712" spans="19:21" x14ac:dyDescent="0.2">
      <c r="S3712">
        <v>3711</v>
      </c>
      <c r="T3712" t="s">
        <v>865</v>
      </c>
      <c r="U3712" s="9">
        <f t="shared" si="68"/>
        <v>76.169950738916256</v>
      </c>
    </row>
    <row r="3713" spans="19:21" x14ac:dyDescent="0.2">
      <c r="S3713">
        <v>3712</v>
      </c>
      <c r="T3713" t="s">
        <v>866</v>
      </c>
      <c r="U3713" s="9">
        <f t="shared" si="68"/>
        <v>76.19047619047619</v>
      </c>
    </row>
    <row r="3714" spans="19:21" x14ac:dyDescent="0.2">
      <c r="S3714">
        <v>3713</v>
      </c>
      <c r="T3714" t="s">
        <v>867</v>
      </c>
      <c r="U3714" s="9">
        <f t="shared" si="68"/>
        <v>76.211001642036123</v>
      </c>
    </row>
    <row r="3715" spans="19:21" x14ac:dyDescent="0.2">
      <c r="S3715">
        <v>3714</v>
      </c>
      <c r="T3715" t="s">
        <v>868</v>
      </c>
      <c r="U3715" s="9">
        <f t="shared" ref="U3715:U3778" si="69">(S3715/4872)*100</f>
        <v>76.231527093596057</v>
      </c>
    </row>
    <row r="3716" spans="19:21" x14ac:dyDescent="0.2">
      <c r="S3716">
        <v>3715</v>
      </c>
      <c r="T3716" t="s">
        <v>869</v>
      </c>
      <c r="U3716" s="9">
        <f t="shared" si="69"/>
        <v>76.252052545155991</v>
      </c>
    </row>
    <row r="3717" spans="19:21" x14ac:dyDescent="0.2">
      <c r="S3717">
        <v>3716</v>
      </c>
      <c r="T3717" t="s">
        <v>870</v>
      </c>
      <c r="U3717" s="9">
        <f t="shared" si="69"/>
        <v>76.272577996715924</v>
      </c>
    </row>
    <row r="3718" spans="19:21" x14ac:dyDescent="0.2">
      <c r="S3718">
        <v>3717</v>
      </c>
      <c r="T3718" t="s">
        <v>3616</v>
      </c>
      <c r="U3718" s="9">
        <f t="shared" si="69"/>
        <v>76.293103448275872</v>
      </c>
    </row>
    <row r="3719" spans="19:21" x14ac:dyDescent="0.2">
      <c r="S3719">
        <v>3718</v>
      </c>
      <c r="T3719" t="s">
        <v>3617</v>
      </c>
      <c r="U3719" s="9">
        <f t="shared" si="69"/>
        <v>76.313628899835791</v>
      </c>
    </row>
    <row r="3720" spans="19:21" x14ac:dyDescent="0.2">
      <c r="S3720">
        <v>3719</v>
      </c>
      <c r="T3720" t="s">
        <v>3618</v>
      </c>
      <c r="U3720" s="9">
        <f t="shared" si="69"/>
        <v>76.334154351395739</v>
      </c>
    </row>
    <row r="3721" spans="19:21" x14ac:dyDescent="0.2">
      <c r="S3721">
        <v>3720</v>
      </c>
      <c r="T3721" t="s">
        <v>3619</v>
      </c>
      <c r="U3721" s="9">
        <f t="shared" si="69"/>
        <v>76.354679802955658</v>
      </c>
    </row>
    <row r="3722" spans="19:21" x14ac:dyDescent="0.2">
      <c r="S3722">
        <v>3721</v>
      </c>
      <c r="T3722" t="s">
        <v>3620</v>
      </c>
      <c r="U3722" s="9">
        <f t="shared" si="69"/>
        <v>76.375205254515606</v>
      </c>
    </row>
    <row r="3723" spans="19:21" x14ac:dyDescent="0.2">
      <c r="S3723">
        <v>3722</v>
      </c>
      <c r="T3723" t="s">
        <v>3621</v>
      </c>
      <c r="U3723" s="9">
        <f t="shared" si="69"/>
        <v>76.39573070607554</v>
      </c>
    </row>
    <row r="3724" spans="19:21" x14ac:dyDescent="0.2">
      <c r="S3724">
        <v>3723</v>
      </c>
      <c r="T3724" t="s">
        <v>3622</v>
      </c>
      <c r="U3724" s="9">
        <f t="shared" si="69"/>
        <v>76.416256157635459</v>
      </c>
    </row>
    <row r="3725" spans="19:21" x14ac:dyDescent="0.2">
      <c r="S3725">
        <v>3724</v>
      </c>
      <c r="T3725" t="s">
        <v>3623</v>
      </c>
      <c r="U3725" s="9">
        <f t="shared" si="69"/>
        <v>76.436781609195407</v>
      </c>
    </row>
    <row r="3726" spans="19:21" x14ac:dyDescent="0.2">
      <c r="S3726">
        <v>3725</v>
      </c>
      <c r="T3726" t="s">
        <v>3624</v>
      </c>
      <c r="U3726" s="9">
        <f t="shared" si="69"/>
        <v>76.45730706075534</v>
      </c>
    </row>
    <row r="3727" spans="19:21" x14ac:dyDescent="0.2">
      <c r="S3727">
        <v>3726</v>
      </c>
      <c r="T3727" t="s">
        <v>3625</v>
      </c>
      <c r="U3727" s="9">
        <f t="shared" si="69"/>
        <v>76.477832512315274</v>
      </c>
    </row>
    <row r="3728" spans="19:21" x14ac:dyDescent="0.2">
      <c r="S3728">
        <v>3727</v>
      </c>
      <c r="T3728" t="s">
        <v>3626</v>
      </c>
      <c r="U3728" s="9">
        <f t="shared" si="69"/>
        <v>76.498357963875208</v>
      </c>
    </row>
    <row r="3729" spans="19:21" x14ac:dyDescent="0.2">
      <c r="S3729">
        <v>3728</v>
      </c>
      <c r="T3729" t="s">
        <v>3627</v>
      </c>
      <c r="U3729" s="9">
        <f t="shared" si="69"/>
        <v>76.518883415435141</v>
      </c>
    </row>
    <row r="3730" spans="19:21" x14ac:dyDescent="0.2">
      <c r="S3730">
        <v>3729</v>
      </c>
      <c r="T3730" t="s">
        <v>3628</v>
      </c>
      <c r="U3730" s="9">
        <f t="shared" si="69"/>
        <v>76.539408866995075</v>
      </c>
    </row>
    <row r="3731" spans="19:21" x14ac:dyDescent="0.2">
      <c r="S3731">
        <v>3730</v>
      </c>
      <c r="T3731" t="s">
        <v>3629</v>
      </c>
      <c r="U3731" s="9">
        <f t="shared" si="69"/>
        <v>76.559934318555008</v>
      </c>
    </row>
    <row r="3732" spans="19:21" x14ac:dyDescent="0.2">
      <c r="S3732">
        <v>3731</v>
      </c>
      <c r="T3732" t="s">
        <v>3630</v>
      </c>
      <c r="U3732" s="9">
        <f t="shared" si="69"/>
        <v>76.580459770114942</v>
      </c>
    </row>
    <row r="3733" spans="19:21" x14ac:dyDescent="0.2">
      <c r="S3733">
        <v>3732</v>
      </c>
      <c r="T3733" t="s">
        <v>3631</v>
      </c>
      <c r="U3733" s="9">
        <f t="shared" si="69"/>
        <v>76.600985221674875</v>
      </c>
    </row>
    <row r="3734" spans="19:21" x14ac:dyDescent="0.2">
      <c r="S3734">
        <v>3733</v>
      </c>
      <c r="T3734" t="s">
        <v>3632</v>
      </c>
      <c r="U3734" s="9">
        <f t="shared" si="69"/>
        <v>76.621510673234809</v>
      </c>
    </row>
    <row r="3735" spans="19:21" x14ac:dyDescent="0.2">
      <c r="S3735">
        <v>3734</v>
      </c>
      <c r="T3735" t="s">
        <v>3633</v>
      </c>
      <c r="U3735" s="9">
        <f t="shared" si="69"/>
        <v>76.642036124794743</v>
      </c>
    </row>
    <row r="3736" spans="19:21" x14ac:dyDescent="0.2">
      <c r="S3736">
        <v>3735</v>
      </c>
      <c r="T3736" t="s">
        <v>3634</v>
      </c>
      <c r="U3736" s="9">
        <f t="shared" si="69"/>
        <v>76.662561576354676</v>
      </c>
    </row>
    <row r="3737" spans="19:21" x14ac:dyDescent="0.2">
      <c r="S3737">
        <v>3736</v>
      </c>
      <c r="T3737" t="s">
        <v>3635</v>
      </c>
      <c r="U3737" s="9">
        <f t="shared" si="69"/>
        <v>76.68308702791461</v>
      </c>
    </row>
    <row r="3738" spans="19:21" x14ac:dyDescent="0.2">
      <c r="S3738">
        <v>3737</v>
      </c>
      <c r="T3738" t="s">
        <v>3636</v>
      </c>
      <c r="U3738" s="9">
        <f t="shared" si="69"/>
        <v>76.703612479474543</v>
      </c>
    </row>
    <row r="3739" spans="19:21" x14ac:dyDescent="0.2">
      <c r="S3739">
        <v>3738</v>
      </c>
      <c r="T3739" t="s">
        <v>3637</v>
      </c>
      <c r="U3739" s="9">
        <f t="shared" si="69"/>
        <v>76.724137931034491</v>
      </c>
    </row>
    <row r="3740" spans="19:21" x14ac:dyDescent="0.2">
      <c r="S3740">
        <v>3739</v>
      </c>
      <c r="T3740" t="s">
        <v>3638</v>
      </c>
      <c r="U3740" s="9">
        <f t="shared" si="69"/>
        <v>76.74466338259441</v>
      </c>
    </row>
    <row r="3741" spans="19:21" x14ac:dyDescent="0.2">
      <c r="S3741">
        <v>3740</v>
      </c>
      <c r="T3741" t="s">
        <v>3639</v>
      </c>
      <c r="U3741" s="9">
        <f t="shared" si="69"/>
        <v>76.765188834154358</v>
      </c>
    </row>
    <row r="3742" spans="19:21" x14ac:dyDescent="0.2">
      <c r="S3742">
        <v>3741</v>
      </c>
      <c r="T3742" t="s">
        <v>3640</v>
      </c>
      <c r="U3742" s="9">
        <f t="shared" si="69"/>
        <v>76.785714285714292</v>
      </c>
    </row>
    <row r="3743" spans="19:21" x14ac:dyDescent="0.2">
      <c r="S3743">
        <v>3742</v>
      </c>
      <c r="T3743" t="s">
        <v>3641</v>
      </c>
      <c r="U3743" s="9">
        <f t="shared" si="69"/>
        <v>76.806239737274211</v>
      </c>
    </row>
    <row r="3744" spans="19:21" x14ac:dyDescent="0.2">
      <c r="S3744">
        <v>3743</v>
      </c>
      <c r="T3744" t="s">
        <v>3642</v>
      </c>
      <c r="U3744" s="9">
        <f t="shared" si="69"/>
        <v>76.826765188834159</v>
      </c>
    </row>
    <row r="3745" spans="19:21" x14ac:dyDescent="0.2">
      <c r="S3745">
        <v>3744</v>
      </c>
      <c r="T3745" t="s">
        <v>3643</v>
      </c>
      <c r="U3745" s="9">
        <f t="shared" si="69"/>
        <v>76.847290640394078</v>
      </c>
    </row>
    <row r="3746" spans="19:21" x14ac:dyDescent="0.2">
      <c r="S3746">
        <v>3745</v>
      </c>
      <c r="T3746" t="s">
        <v>3644</v>
      </c>
      <c r="U3746" s="9">
        <f t="shared" si="69"/>
        <v>76.867816091954026</v>
      </c>
    </row>
    <row r="3747" spans="19:21" x14ac:dyDescent="0.2">
      <c r="S3747">
        <v>3746</v>
      </c>
      <c r="T3747" t="s">
        <v>3645</v>
      </c>
      <c r="U3747" s="9">
        <f t="shared" si="69"/>
        <v>76.88834154351396</v>
      </c>
    </row>
    <row r="3748" spans="19:21" x14ac:dyDescent="0.2">
      <c r="S3748">
        <v>3747</v>
      </c>
      <c r="T3748" t="s">
        <v>3646</v>
      </c>
      <c r="U3748" s="9">
        <f t="shared" si="69"/>
        <v>76.908866995073893</v>
      </c>
    </row>
    <row r="3749" spans="19:21" x14ac:dyDescent="0.2">
      <c r="S3749">
        <v>3748</v>
      </c>
      <c r="T3749" t="s">
        <v>3647</v>
      </c>
      <c r="U3749" s="9">
        <f t="shared" si="69"/>
        <v>76.929392446633827</v>
      </c>
    </row>
    <row r="3750" spans="19:21" x14ac:dyDescent="0.2">
      <c r="S3750">
        <v>3749</v>
      </c>
      <c r="T3750" t="s">
        <v>3648</v>
      </c>
      <c r="U3750" s="9">
        <f t="shared" si="69"/>
        <v>76.94991789819376</v>
      </c>
    </row>
    <row r="3751" spans="19:21" x14ac:dyDescent="0.2">
      <c r="S3751">
        <v>3750</v>
      </c>
      <c r="T3751" t="s">
        <v>3649</v>
      </c>
      <c r="U3751" s="9">
        <f t="shared" si="69"/>
        <v>76.970443349753694</v>
      </c>
    </row>
    <row r="3752" spans="19:21" x14ac:dyDescent="0.2">
      <c r="S3752">
        <v>3751</v>
      </c>
      <c r="T3752" t="s">
        <v>3650</v>
      </c>
      <c r="U3752" s="9">
        <f t="shared" si="69"/>
        <v>76.990968801313628</v>
      </c>
    </row>
    <row r="3753" spans="19:21" x14ac:dyDescent="0.2">
      <c r="S3753">
        <v>3752</v>
      </c>
      <c r="T3753" t="s">
        <v>3651</v>
      </c>
      <c r="U3753" s="9">
        <f t="shared" si="69"/>
        <v>77.011494252873561</v>
      </c>
    </row>
    <row r="3754" spans="19:21" x14ac:dyDescent="0.2">
      <c r="S3754">
        <v>3753</v>
      </c>
      <c r="T3754" t="s">
        <v>3652</v>
      </c>
      <c r="U3754" s="9">
        <f t="shared" si="69"/>
        <v>77.032019704433495</v>
      </c>
    </row>
    <row r="3755" spans="19:21" x14ac:dyDescent="0.2">
      <c r="S3755">
        <v>3754</v>
      </c>
      <c r="T3755" t="s">
        <v>3653</v>
      </c>
      <c r="U3755" s="9">
        <f t="shared" si="69"/>
        <v>77.052545155993428</v>
      </c>
    </row>
    <row r="3756" spans="19:21" x14ac:dyDescent="0.2">
      <c r="S3756">
        <v>3755</v>
      </c>
      <c r="T3756" t="s">
        <v>3654</v>
      </c>
      <c r="U3756" s="9">
        <f t="shared" si="69"/>
        <v>77.073070607553362</v>
      </c>
    </row>
    <row r="3757" spans="19:21" x14ac:dyDescent="0.2">
      <c r="S3757">
        <v>3756</v>
      </c>
      <c r="T3757" t="s">
        <v>3655</v>
      </c>
      <c r="U3757" s="9">
        <f t="shared" si="69"/>
        <v>77.093596059113295</v>
      </c>
    </row>
    <row r="3758" spans="19:21" x14ac:dyDescent="0.2">
      <c r="S3758">
        <v>3757</v>
      </c>
      <c r="T3758" t="s">
        <v>3656</v>
      </c>
      <c r="U3758" s="9">
        <f t="shared" si="69"/>
        <v>77.114121510673243</v>
      </c>
    </row>
    <row r="3759" spans="19:21" x14ac:dyDescent="0.2">
      <c r="S3759">
        <v>3758</v>
      </c>
      <c r="T3759" t="s">
        <v>3657</v>
      </c>
      <c r="U3759" s="9">
        <f t="shared" si="69"/>
        <v>77.134646962233163</v>
      </c>
    </row>
    <row r="3760" spans="19:21" x14ac:dyDescent="0.2">
      <c r="S3760">
        <v>3759</v>
      </c>
      <c r="T3760" t="s">
        <v>3658</v>
      </c>
      <c r="U3760" s="9">
        <f t="shared" si="69"/>
        <v>77.15517241379311</v>
      </c>
    </row>
    <row r="3761" spans="19:21" x14ac:dyDescent="0.2">
      <c r="S3761">
        <v>3760</v>
      </c>
      <c r="T3761" t="s">
        <v>3659</v>
      </c>
      <c r="U3761" s="9">
        <f t="shared" si="69"/>
        <v>77.17569786535303</v>
      </c>
    </row>
    <row r="3762" spans="19:21" x14ac:dyDescent="0.2">
      <c r="S3762">
        <v>3761</v>
      </c>
      <c r="T3762" t="s">
        <v>3660</v>
      </c>
      <c r="U3762" s="9">
        <f t="shared" si="69"/>
        <v>77.196223316912977</v>
      </c>
    </row>
    <row r="3763" spans="19:21" x14ac:dyDescent="0.2">
      <c r="S3763">
        <v>3762</v>
      </c>
      <c r="T3763" t="s">
        <v>3661</v>
      </c>
      <c r="U3763" s="9">
        <f t="shared" si="69"/>
        <v>77.216748768472911</v>
      </c>
    </row>
    <row r="3764" spans="19:21" x14ac:dyDescent="0.2">
      <c r="S3764">
        <v>3763</v>
      </c>
      <c r="T3764" t="s">
        <v>3662</v>
      </c>
      <c r="U3764" s="9">
        <f t="shared" si="69"/>
        <v>77.23727422003283</v>
      </c>
    </row>
    <row r="3765" spans="19:21" x14ac:dyDescent="0.2">
      <c r="S3765">
        <v>3764</v>
      </c>
      <c r="T3765" t="s">
        <v>3663</v>
      </c>
      <c r="U3765" s="9">
        <f t="shared" si="69"/>
        <v>77.257799671592778</v>
      </c>
    </row>
    <row r="3766" spans="19:21" x14ac:dyDescent="0.2">
      <c r="S3766">
        <v>3765</v>
      </c>
      <c r="T3766" t="s">
        <v>3664</v>
      </c>
      <c r="U3766" s="9">
        <f t="shared" si="69"/>
        <v>77.278325123152712</v>
      </c>
    </row>
    <row r="3767" spans="19:21" x14ac:dyDescent="0.2">
      <c r="S3767">
        <v>3766</v>
      </c>
      <c r="T3767" t="s">
        <v>3665</v>
      </c>
      <c r="U3767" s="9">
        <f t="shared" si="69"/>
        <v>77.298850574712645</v>
      </c>
    </row>
    <row r="3768" spans="19:21" x14ac:dyDescent="0.2">
      <c r="S3768">
        <v>3767</v>
      </c>
      <c r="T3768" t="s">
        <v>3666</v>
      </c>
      <c r="U3768" s="9">
        <f t="shared" si="69"/>
        <v>77.319376026272579</v>
      </c>
    </row>
    <row r="3769" spans="19:21" x14ac:dyDescent="0.2">
      <c r="S3769">
        <v>3768</v>
      </c>
      <c r="T3769" t="s">
        <v>3667</v>
      </c>
      <c r="U3769" s="9">
        <f t="shared" si="69"/>
        <v>77.339901477832512</v>
      </c>
    </row>
    <row r="3770" spans="19:21" x14ac:dyDescent="0.2">
      <c r="S3770">
        <v>3769</v>
      </c>
      <c r="T3770" t="s">
        <v>3668</v>
      </c>
      <c r="U3770" s="9">
        <f t="shared" si="69"/>
        <v>77.360426929392446</v>
      </c>
    </row>
    <row r="3771" spans="19:21" x14ac:dyDescent="0.2">
      <c r="S3771">
        <v>3770</v>
      </c>
      <c r="T3771" t="s">
        <v>3669</v>
      </c>
      <c r="U3771" s="9">
        <f t="shared" si="69"/>
        <v>77.38095238095238</v>
      </c>
    </row>
    <row r="3772" spans="19:21" x14ac:dyDescent="0.2">
      <c r="S3772">
        <v>3771</v>
      </c>
      <c r="T3772" t="s">
        <v>3670</v>
      </c>
      <c r="U3772" s="9">
        <f t="shared" si="69"/>
        <v>77.401477832512313</v>
      </c>
    </row>
    <row r="3773" spans="19:21" x14ac:dyDescent="0.2">
      <c r="S3773">
        <v>3772</v>
      </c>
      <c r="T3773" t="s">
        <v>3671</v>
      </c>
      <c r="U3773" s="9">
        <f t="shared" si="69"/>
        <v>77.422003284072247</v>
      </c>
    </row>
    <row r="3774" spans="19:21" x14ac:dyDescent="0.2">
      <c r="S3774">
        <v>3773</v>
      </c>
      <c r="T3774" t="s">
        <v>3672</v>
      </c>
      <c r="U3774" s="9">
        <f t="shared" si="69"/>
        <v>77.442528735632195</v>
      </c>
    </row>
    <row r="3775" spans="19:21" x14ac:dyDescent="0.2">
      <c r="S3775">
        <v>3774</v>
      </c>
      <c r="T3775" t="s">
        <v>3673</v>
      </c>
      <c r="U3775" s="9">
        <f t="shared" si="69"/>
        <v>77.463054187192114</v>
      </c>
    </row>
    <row r="3776" spans="19:21" x14ac:dyDescent="0.2">
      <c r="S3776">
        <v>3775</v>
      </c>
      <c r="T3776" t="s">
        <v>3674</v>
      </c>
      <c r="U3776" s="9">
        <f t="shared" si="69"/>
        <v>77.483579638752047</v>
      </c>
    </row>
    <row r="3777" spans="19:21" x14ac:dyDescent="0.2">
      <c r="S3777">
        <v>3776</v>
      </c>
      <c r="T3777" t="s">
        <v>3675</v>
      </c>
      <c r="U3777" s="9">
        <f t="shared" si="69"/>
        <v>77.504105090311995</v>
      </c>
    </row>
    <row r="3778" spans="19:21" x14ac:dyDescent="0.2">
      <c r="S3778">
        <v>3777</v>
      </c>
      <c r="T3778" t="s">
        <v>3676</v>
      </c>
      <c r="U3778" s="9">
        <f t="shared" si="69"/>
        <v>77.524630541871915</v>
      </c>
    </row>
    <row r="3779" spans="19:21" x14ac:dyDescent="0.2">
      <c r="S3779">
        <v>3778</v>
      </c>
      <c r="T3779" t="s">
        <v>3677</v>
      </c>
      <c r="U3779" s="9">
        <f t="shared" ref="U3779:U3842" si="70">(S3779/4872)*100</f>
        <v>77.545155993431862</v>
      </c>
    </row>
    <row r="3780" spans="19:21" x14ac:dyDescent="0.2">
      <c r="S3780">
        <v>3779</v>
      </c>
      <c r="T3780" t="s">
        <v>3678</v>
      </c>
      <c r="U3780" s="9">
        <f t="shared" si="70"/>
        <v>77.565681444991782</v>
      </c>
    </row>
    <row r="3781" spans="19:21" x14ac:dyDescent="0.2">
      <c r="S3781">
        <v>3780</v>
      </c>
      <c r="T3781" t="s">
        <v>3679</v>
      </c>
      <c r="U3781" s="9">
        <f t="shared" si="70"/>
        <v>77.58620689655173</v>
      </c>
    </row>
    <row r="3782" spans="19:21" x14ac:dyDescent="0.2">
      <c r="S3782">
        <v>3781</v>
      </c>
      <c r="T3782" t="s">
        <v>3680</v>
      </c>
      <c r="U3782" s="9">
        <f t="shared" si="70"/>
        <v>77.606732348111663</v>
      </c>
    </row>
    <row r="3783" spans="19:21" x14ac:dyDescent="0.2">
      <c r="S3783">
        <v>3782</v>
      </c>
      <c r="T3783" t="s">
        <v>3681</v>
      </c>
      <c r="U3783" s="9">
        <f t="shared" si="70"/>
        <v>77.627257799671582</v>
      </c>
    </row>
    <row r="3784" spans="19:21" x14ac:dyDescent="0.2">
      <c r="S3784">
        <v>3783</v>
      </c>
      <c r="T3784" t="s">
        <v>3682</v>
      </c>
      <c r="U3784" s="9">
        <f t="shared" si="70"/>
        <v>77.64778325123153</v>
      </c>
    </row>
    <row r="3785" spans="19:21" x14ac:dyDescent="0.2">
      <c r="S3785">
        <v>3784</v>
      </c>
      <c r="T3785" t="s">
        <v>3683</v>
      </c>
      <c r="U3785" s="9">
        <f t="shared" si="70"/>
        <v>77.668308702791464</v>
      </c>
    </row>
    <row r="3786" spans="19:21" x14ac:dyDescent="0.2">
      <c r="S3786">
        <v>3785</v>
      </c>
      <c r="T3786" t="s">
        <v>3684</v>
      </c>
      <c r="U3786" s="9">
        <f t="shared" si="70"/>
        <v>77.688834154351397</v>
      </c>
    </row>
    <row r="3787" spans="19:21" x14ac:dyDescent="0.2">
      <c r="S3787">
        <v>3786</v>
      </c>
      <c r="T3787" t="s">
        <v>3685</v>
      </c>
      <c r="U3787" s="9">
        <f t="shared" si="70"/>
        <v>77.709359605911331</v>
      </c>
    </row>
    <row r="3788" spans="19:21" x14ac:dyDescent="0.2">
      <c r="S3788">
        <v>3787</v>
      </c>
      <c r="T3788" t="s">
        <v>3686</v>
      </c>
      <c r="U3788" s="9">
        <f t="shared" si="70"/>
        <v>77.729885057471265</v>
      </c>
    </row>
    <row r="3789" spans="19:21" x14ac:dyDescent="0.2">
      <c r="S3789">
        <v>3788</v>
      </c>
      <c r="T3789" t="s">
        <v>3687</v>
      </c>
      <c r="U3789" s="9">
        <f t="shared" si="70"/>
        <v>77.750410509031198</v>
      </c>
    </row>
    <row r="3790" spans="19:21" x14ac:dyDescent="0.2">
      <c r="S3790">
        <v>3789</v>
      </c>
      <c r="T3790" t="s">
        <v>3688</v>
      </c>
      <c r="U3790" s="9">
        <f t="shared" si="70"/>
        <v>77.770935960591132</v>
      </c>
    </row>
    <row r="3791" spans="19:21" x14ac:dyDescent="0.2">
      <c r="S3791">
        <v>3790</v>
      </c>
      <c r="T3791" t="s">
        <v>1594</v>
      </c>
      <c r="U3791" s="9">
        <f t="shared" si="70"/>
        <v>77.791461412151065</v>
      </c>
    </row>
    <row r="3792" spans="19:21" x14ac:dyDescent="0.2">
      <c r="S3792">
        <v>3791</v>
      </c>
      <c r="T3792" t="s">
        <v>1595</v>
      </c>
      <c r="U3792" s="9">
        <f t="shared" si="70"/>
        <v>77.811986863710999</v>
      </c>
    </row>
    <row r="3793" spans="19:21" x14ac:dyDescent="0.2">
      <c r="S3793">
        <v>3792</v>
      </c>
      <c r="T3793" t="s">
        <v>1596</v>
      </c>
      <c r="U3793" s="9">
        <f t="shared" si="70"/>
        <v>77.832512315270947</v>
      </c>
    </row>
    <row r="3794" spans="19:21" x14ac:dyDescent="0.2">
      <c r="S3794">
        <v>3793</v>
      </c>
      <c r="T3794" t="s">
        <v>1597</v>
      </c>
      <c r="U3794" s="9">
        <f t="shared" si="70"/>
        <v>77.853037766830866</v>
      </c>
    </row>
    <row r="3795" spans="19:21" x14ac:dyDescent="0.2">
      <c r="S3795">
        <v>3794</v>
      </c>
      <c r="T3795" t="s">
        <v>1598</v>
      </c>
      <c r="U3795" s="9">
        <f t="shared" si="70"/>
        <v>77.873563218390814</v>
      </c>
    </row>
    <row r="3796" spans="19:21" x14ac:dyDescent="0.2">
      <c r="S3796">
        <v>3795</v>
      </c>
      <c r="T3796" t="s">
        <v>1599</v>
      </c>
      <c r="U3796" s="9">
        <f t="shared" si="70"/>
        <v>77.894088669950733</v>
      </c>
    </row>
    <row r="3797" spans="19:21" x14ac:dyDescent="0.2">
      <c r="S3797">
        <v>3796</v>
      </c>
      <c r="T3797" t="s">
        <v>1600</v>
      </c>
      <c r="U3797" s="9">
        <f t="shared" si="70"/>
        <v>77.914614121510667</v>
      </c>
    </row>
    <row r="3798" spans="19:21" x14ac:dyDescent="0.2">
      <c r="S3798">
        <v>3797</v>
      </c>
      <c r="T3798" t="s">
        <v>1601</v>
      </c>
      <c r="U3798" s="9">
        <f t="shared" si="70"/>
        <v>77.935139573070614</v>
      </c>
    </row>
    <row r="3799" spans="19:21" x14ac:dyDescent="0.2">
      <c r="S3799">
        <v>3798</v>
      </c>
      <c r="T3799" t="s">
        <v>1602</v>
      </c>
      <c r="U3799" s="9">
        <f t="shared" si="70"/>
        <v>77.955665024630534</v>
      </c>
    </row>
    <row r="3800" spans="19:21" x14ac:dyDescent="0.2">
      <c r="S3800">
        <v>3799</v>
      </c>
      <c r="T3800" t="s">
        <v>1603</v>
      </c>
      <c r="U3800" s="9">
        <f t="shared" si="70"/>
        <v>77.976190476190482</v>
      </c>
    </row>
    <row r="3801" spans="19:21" x14ac:dyDescent="0.2">
      <c r="S3801">
        <v>3800</v>
      </c>
      <c r="T3801" t="s">
        <v>1604</v>
      </c>
      <c r="U3801" s="9">
        <f t="shared" si="70"/>
        <v>77.996715927750415</v>
      </c>
    </row>
    <row r="3802" spans="19:21" x14ac:dyDescent="0.2">
      <c r="S3802">
        <v>3801</v>
      </c>
      <c r="T3802" t="s">
        <v>1605</v>
      </c>
      <c r="U3802" s="9">
        <f t="shared" si="70"/>
        <v>78.017241379310349</v>
      </c>
    </row>
    <row r="3803" spans="19:21" x14ac:dyDescent="0.2">
      <c r="S3803">
        <v>3802</v>
      </c>
      <c r="T3803" t="s">
        <v>1606</v>
      </c>
      <c r="U3803" s="9">
        <f t="shared" si="70"/>
        <v>78.037766830870282</v>
      </c>
    </row>
    <row r="3804" spans="19:21" x14ac:dyDescent="0.2">
      <c r="S3804">
        <v>3803</v>
      </c>
      <c r="T3804" t="s">
        <v>1607</v>
      </c>
      <c r="U3804" s="9">
        <f t="shared" si="70"/>
        <v>78.058292282430202</v>
      </c>
    </row>
    <row r="3805" spans="19:21" x14ac:dyDescent="0.2">
      <c r="S3805">
        <v>3804</v>
      </c>
      <c r="T3805" t="s">
        <v>1608</v>
      </c>
      <c r="U3805" s="9">
        <f t="shared" si="70"/>
        <v>78.078817733990149</v>
      </c>
    </row>
    <row r="3806" spans="19:21" x14ac:dyDescent="0.2">
      <c r="S3806">
        <v>3805</v>
      </c>
      <c r="T3806" t="s">
        <v>1609</v>
      </c>
      <c r="U3806" s="9">
        <f t="shared" si="70"/>
        <v>78.099343185550083</v>
      </c>
    </row>
    <row r="3807" spans="19:21" x14ac:dyDescent="0.2">
      <c r="S3807">
        <v>3806</v>
      </c>
      <c r="T3807" t="s">
        <v>1610</v>
      </c>
      <c r="U3807" s="9">
        <f t="shared" si="70"/>
        <v>78.119868637110017</v>
      </c>
    </row>
    <row r="3808" spans="19:21" x14ac:dyDescent="0.2">
      <c r="S3808">
        <v>3807</v>
      </c>
      <c r="T3808" t="s">
        <v>1611</v>
      </c>
      <c r="U3808" s="9">
        <f t="shared" si="70"/>
        <v>78.14039408866995</v>
      </c>
    </row>
    <row r="3809" spans="19:21" x14ac:dyDescent="0.2">
      <c r="S3809">
        <v>3808</v>
      </c>
      <c r="T3809" t="s">
        <v>1612</v>
      </c>
      <c r="U3809" s="9">
        <f t="shared" si="70"/>
        <v>78.160919540229884</v>
      </c>
    </row>
    <row r="3810" spans="19:21" x14ac:dyDescent="0.2">
      <c r="S3810">
        <v>3809</v>
      </c>
      <c r="T3810" t="s">
        <v>1613</v>
      </c>
      <c r="U3810" s="9">
        <f t="shared" si="70"/>
        <v>78.181444991789817</v>
      </c>
    </row>
    <row r="3811" spans="19:21" x14ac:dyDescent="0.2">
      <c r="S3811">
        <v>3810</v>
      </c>
      <c r="T3811" t="s">
        <v>1614</v>
      </c>
      <c r="U3811" s="9">
        <f t="shared" si="70"/>
        <v>78.201970443349751</v>
      </c>
    </row>
    <row r="3812" spans="19:21" x14ac:dyDescent="0.2">
      <c r="S3812">
        <v>3811</v>
      </c>
      <c r="T3812" t="s">
        <v>1615</v>
      </c>
      <c r="U3812" s="9">
        <f t="shared" si="70"/>
        <v>78.222495894909684</v>
      </c>
    </row>
    <row r="3813" spans="19:21" x14ac:dyDescent="0.2">
      <c r="S3813">
        <v>3812</v>
      </c>
      <c r="T3813" t="s">
        <v>1616</v>
      </c>
      <c r="U3813" s="9">
        <f t="shared" si="70"/>
        <v>78.243021346469618</v>
      </c>
    </row>
    <row r="3814" spans="19:21" x14ac:dyDescent="0.2">
      <c r="S3814">
        <v>3813</v>
      </c>
      <c r="T3814" t="s">
        <v>1617</v>
      </c>
      <c r="U3814" s="9">
        <f t="shared" si="70"/>
        <v>78.263546798029566</v>
      </c>
    </row>
    <row r="3815" spans="19:21" x14ac:dyDescent="0.2">
      <c r="S3815">
        <v>3814</v>
      </c>
      <c r="T3815" t="s">
        <v>1618</v>
      </c>
      <c r="U3815" s="9">
        <f t="shared" si="70"/>
        <v>78.284072249589485</v>
      </c>
    </row>
    <row r="3816" spans="19:21" x14ac:dyDescent="0.2">
      <c r="S3816">
        <v>3815</v>
      </c>
      <c r="T3816" t="s">
        <v>1619</v>
      </c>
      <c r="U3816" s="9">
        <f t="shared" si="70"/>
        <v>78.304597701149419</v>
      </c>
    </row>
    <row r="3817" spans="19:21" x14ac:dyDescent="0.2">
      <c r="S3817">
        <v>3816</v>
      </c>
      <c r="T3817" t="s">
        <v>1620</v>
      </c>
      <c r="U3817" s="9">
        <f t="shared" si="70"/>
        <v>78.325123152709367</v>
      </c>
    </row>
    <row r="3818" spans="19:21" x14ac:dyDescent="0.2">
      <c r="S3818">
        <v>3817</v>
      </c>
      <c r="T3818" t="s">
        <v>1621</v>
      </c>
      <c r="U3818" s="9">
        <f t="shared" si="70"/>
        <v>78.345648604269286</v>
      </c>
    </row>
    <row r="3819" spans="19:21" x14ac:dyDescent="0.2">
      <c r="S3819">
        <v>3818</v>
      </c>
      <c r="T3819" t="s">
        <v>1622</v>
      </c>
      <c r="U3819" s="9">
        <f t="shared" si="70"/>
        <v>78.366174055829234</v>
      </c>
    </row>
    <row r="3820" spans="19:21" x14ac:dyDescent="0.2">
      <c r="S3820">
        <v>3819</v>
      </c>
      <c r="T3820" t="s">
        <v>1623</v>
      </c>
      <c r="U3820" s="9">
        <f t="shared" si="70"/>
        <v>78.386699507389153</v>
      </c>
    </row>
    <row r="3821" spans="19:21" x14ac:dyDescent="0.2">
      <c r="S3821">
        <v>3820</v>
      </c>
      <c r="T3821" t="s">
        <v>1624</v>
      </c>
      <c r="U3821" s="9">
        <f t="shared" si="70"/>
        <v>78.407224958949101</v>
      </c>
    </row>
    <row r="3822" spans="19:21" x14ac:dyDescent="0.2">
      <c r="S3822">
        <v>3821</v>
      </c>
      <c r="T3822" t="s">
        <v>1625</v>
      </c>
      <c r="U3822" s="9">
        <f t="shared" si="70"/>
        <v>78.427750410509034</v>
      </c>
    </row>
    <row r="3823" spans="19:21" x14ac:dyDescent="0.2">
      <c r="S3823">
        <v>3822</v>
      </c>
      <c r="T3823" t="s">
        <v>1626</v>
      </c>
      <c r="U3823" s="9">
        <f t="shared" si="70"/>
        <v>78.448275862068968</v>
      </c>
    </row>
    <row r="3824" spans="19:21" x14ac:dyDescent="0.2">
      <c r="S3824">
        <v>3823</v>
      </c>
      <c r="T3824" t="s">
        <v>1627</v>
      </c>
      <c r="U3824" s="9">
        <f t="shared" si="70"/>
        <v>78.468801313628902</v>
      </c>
    </row>
    <row r="3825" spans="19:21" x14ac:dyDescent="0.2">
      <c r="S3825">
        <v>3824</v>
      </c>
      <c r="T3825" t="s">
        <v>1628</v>
      </c>
      <c r="U3825" s="9">
        <f t="shared" si="70"/>
        <v>78.489326765188835</v>
      </c>
    </row>
    <row r="3826" spans="19:21" x14ac:dyDescent="0.2">
      <c r="S3826">
        <v>3825</v>
      </c>
      <c r="T3826" t="s">
        <v>1629</v>
      </c>
      <c r="U3826" s="9">
        <f t="shared" si="70"/>
        <v>78.509852216748769</v>
      </c>
    </row>
    <row r="3827" spans="19:21" x14ac:dyDescent="0.2">
      <c r="S3827">
        <v>3826</v>
      </c>
      <c r="T3827" t="s">
        <v>1630</v>
      </c>
      <c r="U3827" s="9">
        <f t="shared" si="70"/>
        <v>78.530377668308702</v>
      </c>
    </row>
    <row r="3828" spans="19:21" x14ac:dyDescent="0.2">
      <c r="S3828">
        <v>3827</v>
      </c>
      <c r="T3828" t="s">
        <v>1631</v>
      </c>
      <c r="U3828" s="9">
        <f t="shared" si="70"/>
        <v>78.550903119868636</v>
      </c>
    </row>
    <row r="3829" spans="19:21" x14ac:dyDescent="0.2">
      <c r="S3829">
        <v>3828</v>
      </c>
      <c r="T3829" t="s">
        <v>1632</v>
      </c>
      <c r="U3829" s="9">
        <f t="shared" si="70"/>
        <v>78.571428571428569</v>
      </c>
    </row>
    <row r="3830" spans="19:21" x14ac:dyDescent="0.2">
      <c r="S3830">
        <v>3829</v>
      </c>
      <c r="T3830" t="s">
        <v>1633</v>
      </c>
      <c r="U3830" s="9">
        <f t="shared" si="70"/>
        <v>78.591954022988503</v>
      </c>
    </row>
    <row r="3831" spans="19:21" x14ac:dyDescent="0.2">
      <c r="S3831">
        <v>3830</v>
      </c>
      <c r="T3831" t="s">
        <v>1634</v>
      </c>
      <c r="U3831" s="9">
        <f t="shared" si="70"/>
        <v>78.612479474548437</v>
      </c>
    </row>
    <row r="3832" spans="19:21" x14ac:dyDescent="0.2">
      <c r="S3832">
        <v>3831</v>
      </c>
      <c r="T3832" t="s">
        <v>1635</v>
      </c>
      <c r="U3832" s="9">
        <f t="shared" si="70"/>
        <v>78.63300492610837</v>
      </c>
    </row>
    <row r="3833" spans="19:21" x14ac:dyDescent="0.2">
      <c r="S3833">
        <v>3832</v>
      </c>
      <c r="T3833" t="s">
        <v>1636</v>
      </c>
      <c r="U3833" s="9">
        <f t="shared" si="70"/>
        <v>78.653530377668318</v>
      </c>
    </row>
    <row r="3834" spans="19:21" x14ac:dyDescent="0.2">
      <c r="S3834">
        <v>3833</v>
      </c>
      <c r="T3834" t="s">
        <v>1637</v>
      </c>
      <c r="U3834" s="9">
        <f t="shared" si="70"/>
        <v>78.674055829228237</v>
      </c>
    </row>
    <row r="3835" spans="19:21" x14ac:dyDescent="0.2">
      <c r="S3835">
        <v>3834</v>
      </c>
      <c r="T3835" t="s">
        <v>4386</v>
      </c>
      <c r="U3835" s="9">
        <f t="shared" si="70"/>
        <v>78.694581280788185</v>
      </c>
    </row>
    <row r="3836" spans="19:21" x14ac:dyDescent="0.2">
      <c r="S3836">
        <v>3835</v>
      </c>
      <c r="T3836" t="s">
        <v>4387</v>
      </c>
      <c r="U3836" s="9">
        <f t="shared" si="70"/>
        <v>78.715106732348119</v>
      </c>
    </row>
    <row r="3837" spans="19:21" x14ac:dyDescent="0.2">
      <c r="S3837">
        <v>3836</v>
      </c>
      <c r="T3837" t="s">
        <v>4388</v>
      </c>
      <c r="U3837" s="9">
        <f t="shared" si="70"/>
        <v>78.735632183908038</v>
      </c>
    </row>
    <row r="3838" spans="19:21" x14ac:dyDescent="0.2">
      <c r="S3838">
        <v>3837</v>
      </c>
      <c r="T3838" t="s">
        <v>4389</v>
      </c>
      <c r="U3838" s="9">
        <f t="shared" si="70"/>
        <v>78.756157635467986</v>
      </c>
    </row>
    <row r="3839" spans="19:21" x14ac:dyDescent="0.2">
      <c r="S3839">
        <v>3838</v>
      </c>
      <c r="T3839" t="s">
        <v>4390</v>
      </c>
      <c r="U3839" s="9">
        <f t="shared" si="70"/>
        <v>78.776683087027905</v>
      </c>
    </row>
    <row r="3840" spans="19:21" x14ac:dyDescent="0.2">
      <c r="S3840">
        <v>3839</v>
      </c>
      <c r="T3840" t="s">
        <v>4391</v>
      </c>
      <c r="U3840" s="9">
        <f t="shared" si="70"/>
        <v>78.797208538587853</v>
      </c>
    </row>
    <row r="3841" spans="19:21" x14ac:dyDescent="0.2">
      <c r="S3841">
        <v>3840</v>
      </c>
      <c r="T3841" t="s">
        <v>4392</v>
      </c>
      <c r="U3841" s="9">
        <f t="shared" si="70"/>
        <v>78.817733990147786</v>
      </c>
    </row>
    <row r="3842" spans="19:21" x14ac:dyDescent="0.2">
      <c r="S3842">
        <v>3841</v>
      </c>
      <c r="T3842" t="s">
        <v>4393</v>
      </c>
      <c r="U3842" s="9">
        <f t="shared" si="70"/>
        <v>78.83825944170772</v>
      </c>
    </row>
    <row r="3843" spans="19:21" x14ac:dyDescent="0.2">
      <c r="S3843">
        <v>3842</v>
      </c>
      <c r="T3843" t="s">
        <v>4394</v>
      </c>
      <c r="U3843" s="9">
        <f t="shared" ref="U3843:U3906" si="71">(S3843/4872)*100</f>
        <v>78.858784893267654</v>
      </c>
    </row>
    <row r="3844" spans="19:21" x14ac:dyDescent="0.2">
      <c r="S3844">
        <v>3843</v>
      </c>
      <c r="T3844" t="s">
        <v>4395</v>
      </c>
      <c r="U3844" s="9">
        <f t="shared" si="71"/>
        <v>78.879310344827587</v>
      </c>
    </row>
    <row r="3845" spans="19:21" x14ac:dyDescent="0.2">
      <c r="S3845">
        <v>3844</v>
      </c>
      <c r="T3845" t="s">
        <v>4396</v>
      </c>
      <c r="U3845" s="9">
        <f t="shared" si="71"/>
        <v>78.899835796387521</v>
      </c>
    </row>
    <row r="3846" spans="19:21" x14ac:dyDescent="0.2">
      <c r="S3846">
        <v>3845</v>
      </c>
      <c r="T3846" t="s">
        <v>4397</v>
      </c>
      <c r="U3846" s="9">
        <f t="shared" si="71"/>
        <v>78.920361247947454</v>
      </c>
    </row>
    <row r="3847" spans="19:21" x14ac:dyDescent="0.2">
      <c r="S3847">
        <v>3846</v>
      </c>
      <c r="T3847" t="s">
        <v>4398</v>
      </c>
      <c r="U3847" s="9">
        <f t="shared" si="71"/>
        <v>78.940886699507388</v>
      </c>
    </row>
    <row r="3848" spans="19:21" x14ac:dyDescent="0.2">
      <c r="S3848">
        <v>3847</v>
      </c>
      <c r="T3848" t="s">
        <v>4399</v>
      </c>
      <c r="U3848" s="9">
        <f t="shared" si="71"/>
        <v>78.961412151067321</v>
      </c>
    </row>
    <row r="3849" spans="19:21" x14ac:dyDescent="0.2">
      <c r="S3849">
        <v>3848</v>
      </c>
      <c r="T3849" t="s">
        <v>4400</v>
      </c>
      <c r="U3849" s="9">
        <f t="shared" si="71"/>
        <v>78.981937602627255</v>
      </c>
    </row>
    <row r="3850" spans="19:21" x14ac:dyDescent="0.2">
      <c r="S3850">
        <v>3849</v>
      </c>
      <c r="T3850" t="s">
        <v>4401</v>
      </c>
      <c r="U3850" s="9">
        <f t="shared" si="71"/>
        <v>79.002463054187189</v>
      </c>
    </row>
    <row r="3851" spans="19:21" x14ac:dyDescent="0.2">
      <c r="S3851">
        <v>3850</v>
      </c>
      <c r="T3851" t="s">
        <v>4402</v>
      </c>
      <c r="U3851" s="9">
        <f t="shared" si="71"/>
        <v>79.022988505747122</v>
      </c>
    </row>
    <row r="3852" spans="19:21" x14ac:dyDescent="0.2">
      <c r="S3852">
        <v>3851</v>
      </c>
      <c r="T3852" t="s">
        <v>4403</v>
      </c>
      <c r="U3852" s="9">
        <f t="shared" si="71"/>
        <v>79.04351395730707</v>
      </c>
    </row>
    <row r="3853" spans="19:21" x14ac:dyDescent="0.2">
      <c r="S3853">
        <v>3852</v>
      </c>
      <c r="T3853" t="s">
        <v>4404</v>
      </c>
      <c r="U3853" s="9">
        <f t="shared" si="71"/>
        <v>79.064039408866989</v>
      </c>
    </row>
    <row r="3854" spans="19:21" x14ac:dyDescent="0.2">
      <c r="S3854">
        <v>3853</v>
      </c>
      <c r="T3854" t="s">
        <v>4405</v>
      </c>
      <c r="U3854" s="9">
        <f t="shared" si="71"/>
        <v>79.084564860426937</v>
      </c>
    </row>
    <row r="3855" spans="19:21" x14ac:dyDescent="0.2">
      <c r="S3855">
        <v>3854</v>
      </c>
      <c r="T3855" t="s">
        <v>4406</v>
      </c>
      <c r="U3855" s="9">
        <f t="shared" si="71"/>
        <v>79.105090311986856</v>
      </c>
    </row>
    <row r="3856" spans="19:21" x14ac:dyDescent="0.2">
      <c r="S3856">
        <v>3855</v>
      </c>
      <c r="T3856" t="s">
        <v>4407</v>
      </c>
      <c r="U3856" s="9">
        <f t="shared" si="71"/>
        <v>79.12561576354679</v>
      </c>
    </row>
    <row r="3857" spans="19:21" x14ac:dyDescent="0.2">
      <c r="S3857">
        <v>3856</v>
      </c>
      <c r="T3857" t="s">
        <v>4408</v>
      </c>
      <c r="U3857" s="9">
        <f t="shared" si="71"/>
        <v>79.146141215106738</v>
      </c>
    </row>
    <row r="3858" spans="19:21" x14ac:dyDescent="0.2">
      <c r="S3858">
        <v>3857</v>
      </c>
      <c r="T3858" t="s">
        <v>4409</v>
      </c>
      <c r="U3858" s="9">
        <f t="shared" si="71"/>
        <v>79.166666666666657</v>
      </c>
    </row>
    <row r="3859" spans="19:21" x14ac:dyDescent="0.2">
      <c r="S3859">
        <v>3858</v>
      </c>
      <c r="T3859" t="s">
        <v>4410</v>
      </c>
      <c r="U3859" s="9">
        <f t="shared" si="71"/>
        <v>79.187192118226605</v>
      </c>
    </row>
    <row r="3860" spans="19:21" x14ac:dyDescent="0.2">
      <c r="S3860">
        <v>3859</v>
      </c>
      <c r="T3860" t="s">
        <v>4411</v>
      </c>
      <c r="U3860" s="9">
        <f t="shared" si="71"/>
        <v>79.207717569786539</v>
      </c>
    </row>
    <row r="3861" spans="19:21" x14ac:dyDescent="0.2">
      <c r="S3861">
        <v>3860</v>
      </c>
      <c r="T3861" t="s">
        <v>4412</v>
      </c>
      <c r="U3861" s="9">
        <f t="shared" si="71"/>
        <v>79.228243021346472</v>
      </c>
    </row>
    <row r="3862" spans="19:21" x14ac:dyDescent="0.2">
      <c r="S3862">
        <v>3861</v>
      </c>
      <c r="T3862" t="s">
        <v>4413</v>
      </c>
      <c r="U3862" s="9">
        <f t="shared" si="71"/>
        <v>79.248768472906406</v>
      </c>
    </row>
    <row r="3863" spans="19:21" x14ac:dyDescent="0.2">
      <c r="S3863">
        <v>3862</v>
      </c>
      <c r="T3863" t="s">
        <v>4414</v>
      </c>
      <c r="U3863" s="9">
        <f t="shared" si="71"/>
        <v>79.269293924466339</v>
      </c>
    </row>
    <row r="3864" spans="19:21" x14ac:dyDescent="0.2">
      <c r="S3864">
        <v>3863</v>
      </c>
      <c r="T3864" t="s">
        <v>4415</v>
      </c>
      <c r="U3864" s="9">
        <f t="shared" si="71"/>
        <v>79.289819376026273</v>
      </c>
    </row>
    <row r="3865" spans="19:21" x14ac:dyDescent="0.2">
      <c r="S3865">
        <v>3864</v>
      </c>
      <c r="T3865" t="s">
        <v>1657</v>
      </c>
      <c r="U3865" s="9">
        <f t="shared" si="71"/>
        <v>79.310344827586206</v>
      </c>
    </row>
    <row r="3866" spans="19:21" x14ac:dyDescent="0.2">
      <c r="S3866">
        <v>3865</v>
      </c>
      <c r="T3866" t="s">
        <v>1658</v>
      </c>
      <c r="U3866" s="9">
        <f t="shared" si="71"/>
        <v>79.33087027914614</v>
      </c>
    </row>
    <row r="3867" spans="19:21" x14ac:dyDescent="0.2">
      <c r="S3867">
        <v>3866</v>
      </c>
      <c r="T3867" t="s">
        <v>1659</v>
      </c>
      <c r="U3867" s="9">
        <f t="shared" si="71"/>
        <v>79.351395730706074</v>
      </c>
    </row>
    <row r="3868" spans="19:21" x14ac:dyDescent="0.2">
      <c r="S3868">
        <v>3867</v>
      </c>
      <c r="T3868" t="s">
        <v>1660</v>
      </c>
      <c r="U3868" s="9">
        <f t="shared" si="71"/>
        <v>79.371921182266021</v>
      </c>
    </row>
    <row r="3869" spans="19:21" x14ac:dyDescent="0.2">
      <c r="S3869">
        <v>3868</v>
      </c>
      <c r="T3869" t="s">
        <v>1661</v>
      </c>
      <c r="U3869" s="9">
        <f t="shared" si="71"/>
        <v>79.392446633825941</v>
      </c>
    </row>
    <row r="3870" spans="19:21" x14ac:dyDescent="0.2">
      <c r="S3870">
        <v>3869</v>
      </c>
      <c r="T3870" t="s">
        <v>1662</v>
      </c>
      <c r="U3870" s="9">
        <f t="shared" si="71"/>
        <v>79.412972085385874</v>
      </c>
    </row>
    <row r="3871" spans="19:21" x14ac:dyDescent="0.2">
      <c r="S3871">
        <v>3870</v>
      </c>
      <c r="T3871" t="s">
        <v>1663</v>
      </c>
      <c r="U3871" s="9">
        <f t="shared" si="71"/>
        <v>79.433497536945808</v>
      </c>
    </row>
    <row r="3872" spans="19:21" x14ac:dyDescent="0.2">
      <c r="S3872">
        <v>3871</v>
      </c>
      <c r="T3872" t="s">
        <v>1664</v>
      </c>
      <c r="U3872" s="9">
        <f t="shared" si="71"/>
        <v>79.454022988505741</v>
      </c>
    </row>
    <row r="3873" spans="19:21" x14ac:dyDescent="0.2">
      <c r="S3873">
        <v>3872</v>
      </c>
      <c r="T3873" t="s">
        <v>1665</v>
      </c>
      <c r="U3873" s="9">
        <f t="shared" si="71"/>
        <v>79.474548440065689</v>
      </c>
    </row>
    <row r="3874" spans="19:21" x14ac:dyDescent="0.2">
      <c r="S3874">
        <v>3873</v>
      </c>
      <c r="T3874" t="s">
        <v>1666</v>
      </c>
      <c r="U3874" s="9">
        <f t="shared" si="71"/>
        <v>79.495073891625609</v>
      </c>
    </row>
    <row r="3875" spans="19:21" x14ac:dyDescent="0.2">
      <c r="S3875">
        <v>3874</v>
      </c>
      <c r="T3875" t="s">
        <v>1667</v>
      </c>
      <c r="U3875" s="9">
        <f t="shared" si="71"/>
        <v>79.515599343185556</v>
      </c>
    </row>
    <row r="3876" spans="19:21" x14ac:dyDescent="0.2">
      <c r="S3876">
        <v>3875</v>
      </c>
      <c r="T3876" t="s">
        <v>1668</v>
      </c>
      <c r="U3876" s="9">
        <f t="shared" si="71"/>
        <v>79.53612479474549</v>
      </c>
    </row>
    <row r="3877" spans="19:21" x14ac:dyDescent="0.2">
      <c r="S3877">
        <v>3876</v>
      </c>
      <c r="T3877" t="s">
        <v>1669</v>
      </c>
      <c r="U3877" s="9">
        <f t="shared" si="71"/>
        <v>79.556650246305409</v>
      </c>
    </row>
    <row r="3878" spans="19:21" x14ac:dyDescent="0.2">
      <c r="S3878">
        <v>3877</v>
      </c>
      <c r="T3878" t="s">
        <v>1670</v>
      </c>
      <c r="U3878" s="9">
        <f t="shared" si="71"/>
        <v>79.577175697865357</v>
      </c>
    </row>
    <row r="3879" spans="19:21" x14ac:dyDescent="0.2">
      <c r="S3879">
        <v>3878</v>
      </c>
      <c r="T3879" t="s">
        <v>1671</v>
      </c>
      <c r="U3879" s="9">
        <f t="shared" si="71"/>
        <v>79.597701149425291</v>
      </c>
    </row>
    <row r="3880" spans="19:21" x14ac:dyDescent="0.2">
      <c r="S3880">
        <v>3879</v>
      </c>
      <c r="T3880" t="s">
        <v>1672</v>
      </c>
      <c r="U3880" s="9">
        <f t="shared" si="71"/>
        <v>79.618226600985224</v>
      </c>
    </row>
    <row r="3881" spans="19:21" x14ac:dyDescent="0.2">
      <c r="S3881">
        <v>3880</v>
      </c>
      <c r="T3881" t="s">
        <v>1673</v>
      </c>
      <c r="U3881" s="9">
        <f t="shared" si="71"/>
        <v>79.638752052545158</v>
      </c>
    </row>
    <row r="3882" spans="19:21" x14ac:dyDescent="0.2">
      <c r="S3882">
        <v>3881</v>
      </c>
      <c r="T3882" t="s">
        <v>1674</v>
      </c>
      <c r="U3882" s="9">
        <f t="shared" si="71"/>
        <v>79.659277504105091</v>
      </c>
    </row>
    <row r="3883" spans="19:21" x14ac:dyDescent="0.2">
      <c r="S3883">
        <v>3882</v>
      </c>
      <c r="T3883" t="s">
        <v>1675</v>
      </c>
      <c r="U3883" s="9">
        <f t="shared" si="71"/>
        <v>79.679802955665025</v>
      </c>
    </row>
    <row r="3884" spans="19:21" x14ac:dyDescent="0.2">
      <c r="S3884">
        <v>3883</v>
      </c>
      <c r="T3884" t="s">
        <v>1676</v>
      </c>
      <c r="U3884" s="9">
        <f t="shared" si="71"/>
        <v>79.700328407224958</v>
      </c>
    </row>
    <row r="3885" spans="19:21" x14ac:dyDescent="0.2">
      <c r="S3885">
        <v>3884</v>
      </c>
      <c r="T3885" t="s">
        <v>1677</v>
      </c>
      <c r="U3885" s="9">
        <f t="shared" si="71"/>
        <v>79.720853858784892</v>
      </c>
    </row>
    <row r="3886" spans="19:21" x14ac:dyDescent="0.2">
      <c r="S3886">
        <v>3885</v>
      </c>
      <c r="T3886" t="s">
        <v>1678</v>
      </c>
      <c r="U3886" s="9">
        <f t="shared" si="71"/>
        <v>79.741379310344826</v>
      </c>
    </row>
    <row r="3887" spans="19:21" x14ac:dyDescent="0.2">
      <c r="S3887">
        <v>3886</v>
      </c>
      <c r="T3887" t="s">
        <v>1679</v>
      </c>
      <c r="U3887" s="9">
        <f t="shared" si="71"/>
        <v>79.761904761904773</v>
      </c>
    </row>
    <row r="3888" spans="19:21" x14ac:dyDescent="0.2">
      <c r="S3888">
        <v>3887</v>
      </c>
      <c r="T3888" t="s">
        <v>1680</v>
      </c>
      <c r="U3888" s="9">
        <f t="shared" si="71"/>
        <v>79.782430213464693</v>
      </c>
    </row>
    <row r="3889" spans="19:21" x14ac:dyDescent="0.2">
      <c r="S3889">
        <v>3888</v>
      </c>
      <c r="T3889" t="s">
        <v>1681</v>
      </c>
      <c r="U3889" s="9">
        <f t="shared" si="71"/>
        <v>79.802955665024626</v>
      </c>
    </row>
    <row r="3890" spans="19:21" x14ac:dyDescent="0.2">
      <c r="S3890">
        <v>3889</v>
      </c>
      <c r="T3890" t="s">
        <v>1682</v>
      </c>
      <c r="U3890" s="9">
        <f t="shared" si="71"/>
        <v>79.82348111658456</v>
      </c>
    </row>
    <row r="3891" spans="19:21" x14ac:dyDescent="0.2">
      <c r="S3891">
        <v>3890</v>
      </c>
      <c r="T3891" t="s">
        <v>1683</v>
      </c>
      <c r="U3891" s="9">
        <f t="shared" si="71"/>
        <v>79.844006568144493</v>
      </c>
    </row>
    <row r="3892" spans="19:21" x14ac:dyDescent="0.2">
      <c r="S3892">
        <v>3891</v>
      </c>
      <c r="T3892" t="s">
        <v>1684</v>
      </c>
      <c r="U3892" s="9">
        <f t="shared" si="71"/>
        <v>79.864532019704441</v>
      </c>
    </row>
    <row r="3893" spans="19:21" x14ac:dyDescent="0.2">
      <c r="S3893">
        <v>3892</v>
      </c>
      <c r="T3893" t="s">
        <v>1685</v>
      </c>
      <c r="U3893" s="9">
        <f t="shared" si="71"/>
        <v>79.885057471264361</v>
      </c>
    </row>
    <row r="3894" spans="19:21" x14ac:dyDescent="0.2">
      <c r="S3894">
        <v>3893</v>
      </c>
      <c r="T3894" t="s">
        <v>1686</v>
      </c>
      <c r="U3894" s="9">
        <f t="shared" si="71"/>
        <v>79.905582922824308</v>
      </c>
    </row>
    <row r="3895" spans="19:21" x14ac:dyDescent="0.2">
      <c r="S3895">
        <v>3894</v>
      </c>
      <c r="T3895" t="s">
        <v>1687</v>
      </c>
      <c r="U3895" s="9">
        <f t="shared" si="71"/>
        <v>79.926108374384242</v>
      </c>
    </row>
    <row r="3896" spans="19:21" x14ac:dyDescent="0.2">
      <c r="S3896">
        <v>3895</v>
      </c>
      <c r="T3896" t="s">
        <v>1688</v>
      </c>
      <c r="U3896" s="9">
        <f t="shared" si="71"/>
        <v>79.946633825944176</v>
      </c>
    </row>
    <row r="3897" spans="19:21" x14ac:dyDescent="0.2">
      <c r="S3897">
        <v>3896</v>
      </c>
      <c r="T3897" t="s">
        <v>1689</v>
      </c>
      <c r="U3897" s="9">
        <f t="shared" si="71"/>
        <v>79.967159277504109</v>
      </c>
    </row>
    <row r="3898" spans="19:21" x14ac:dyDescent="0.2">
      <c r="S3898">
        <v>3897</v>
      </c>
      <c r="T3898" t="s">
        <v>1690</v>
      </c>
      <c r="U3898" s="9">
        <f t="shared" si="71"/>
        <v>79.987684729064028</v>
      </c>
    </row>
    <row r="3899" spans="19:21" x14ac:dyDescent="0.2">
      <c r="S3899">
        <v>3898</v>
      </c>
      <c r="T3899" t="s">
        <v>1691</v>
      </c>
      <c r="U3899" s="9">
        <f t="shared" si="71"/>
        <v>80.008210180623976</v>
      </c>
    </row>
    <row r="3900" spans="19:21" x14ac:dyDescent="0.2">
      <c r="S3900">
        <v>3899</v>
      </c>
      <c r="T3900" t="s">
        <v>1692</v>
      </c>
      <c r="U3900" s="9">
        <f t="shared" si="71"/>
        <v>80.02873563218391</v>
      </c>
    </row>
    <row r="3901" spans="19:21" x14ac:dyDescent="0.2">
      <c r="S3901">
        <v>3900</v>
      </c>
      <c r="T3901" t="s">
        <v>1693</v>
      </c>
      <c r="U3901" s="9">
        <f t="shared" si="71"/>
        <v>80.049261083743843</v>
      </c>
    </row>
    <row r="3902" spans="19:21" x14ac:dyDescent="0.2">
      <c r="S3902">
        <v>3901</v>
      </c>
      <c r="T3902" t="s">
        <v>1694</v>
      </c>
      <c r="U3902" s="9">
        <f t="shared" si="71"/>
        <v>80.069786535303777</v>
      </c>
    </row>
    <row r="3903" spans="19:21" x14ac:dyDescent="0.2">
      <c r="S3903">
        <v>3902</v>
      </c>
      <c r="T3903" t="s">
        <v>1695</v>
      </c>
      <c r="U3903" s="9">
        <f t="shared" si="71"/>
        <v>80.090311986863711</v>
      </c>
    </row>
    <row r="3904" spans="19:21" x14ac:dyDescent="0.2">
      <c r="S3904">
        <v>3903</v>
      </c>
      <c r="T3904" t="s">
        <v>1696</v>
      </c>
      <c r="U3904" s="9">
        <f t="shared" si="71"/>
        <v>80.110837438423644</v>
      </c>
    </row>
    <row r="3905" spans="19:21" x14ac:dyDescent="0.2">
      <c r="S3905">
        <v>3904</v>
      </c>
      <c r="T3905" t="s">
        <v>1697</v>
      </c>
      <c r="U3905" s="9">
        <f t="shared" si="71"/>
        <v>80.131362889983578</v>
      </c>
    </row>
    <row r="3906" spans="19:21" x14ac:dyDescent="0.2">
      <c r="S3906">
        <v>3905</v>
      </c>
      <c r="T3906" t="s">
        <v>1698</v>
      </c>
      <c r="U3906" s="9">
        <f t="shared" si="71"/>
        <v>80.151888341543511</v>
      </c>
    </row>
    <row r="3907" spans="19:21" x14ac:dyDescent="0.2">
      <c r="S3907">
        <v>3906</v>
      </c>
      <c r="T3907" t="s">
        <v>1699</v>
      </c>
      <c r="U3907" s="9">
        <f t="shared" ref="U3907:U3970" si="72">(S3907/4872)*100</f>
        <v>80.172413793103445</v>
      </c>
    </row>
    <row r="3908" spans="19:21" x14ac:dyDescent="0.2">
      <c r="S3908">
        <v>3907</v>
      </c>
      <c r="T3908" t="s">
        <v>1700</v>
      </c>
      <c r="U3908" s="9">
        <f t="shared" si="72"/>
        <v>80.192939244663393</v>
      </c>
    </row>
    <row r="3909" spans="19:21" x14ac:dyDescent="0.2">
      <c r="S3909">
        <v>3908</v>
      </c>
      <c r="T3909" t="s">
        <v>1701</v>
      </c>
      <c r="U3909" s="9">
        <f t="shared" si="72"/>
        <v>80.213464696223312</v>
      </c>
    </row>
    <row r="3910" spans="19:21" x14ac:dyDescent="0.2">
      <c r="S3910">
        <v>3909</v>
      </c>
      <c r="T3910" t="s">
        <v>1702</v>
      </c>
      <c r="U3910" s="9">
        <f t="shared" si="72"/>
        <v>80.233990147783246</v>
      </c>
    </row>
    <row r="3911" spans="19:21" x14ac:dyDescent="0.2">
      <c r="S3911">
        <v>3910</v>
      </c>
      <c r="T3911" t="s">
        <v>1703</v>
      </c>
      <c r="U3911" s="9">
        <f t="shared" si="72"/>
        <v>80.254515599343193</v>
      </c>
    </row>
    <row r="3912" spans="19:21" x14ac:dyDescent="0.2">
      <c r="S3912">
        <v>3911</v>
      </c>
      <c r="T3912" t="s">
        <v>1704</v>
      </c>
      <c r="U3912" s="9">
        <f t="shared" si="72"/>
        <v>80.275041050903113</v>
      </c>
    </row>
    <row r="3913" spans="19:21" x14ac:dyDescent="0.2">
      <c r="S3913">
        <v>3912</v>
      </c>
      <c r="T3913" t="s">
        <v>1705</v>
      </c>
      <c r="U3913" s="9">
        <f t="shared" si="72"/>
        <v>80.29556650246306</v>
      </c>
    </row>
    <row r="3914" spans="19:21" x14ac:dyDescent="0.2">
      <c r="S3914">
        <v>3913</v>
      </c>
      <c r="T3914" t="s">
        <v>1706</v>
      </c>
      <c r="U3914" s="9">
        <f t="shared" si="72"/>
        <v>80.31609195402298</v>
      </c>
    </row>
    <row r="3915" spans="19:21" x14ac:dyDescent="0.2">
      <c r="S3915">
        <v>3914</v>
      </c>
      <c r="T3915" t="s">
        <v>1707</v>
      </c>
      <c r="U3915" s="9">
        <f t="shared" si="72"/>
        <v>80.336617405582928</v>
      </c>
    </row>
    <row r="3916" spans="19:21" x14ac:dyDescent="0.2">
      <c r="S3916">
        <v>3915</v>
      </c>
      <c r="T3916" t="s">
        <v>1708</v>
      </c>
      <c r="U3916" s="9">
        <f t="shared" si="72"/>
        <v>80.357142857142861</v>
      </c>
    </row>
    <row r="3917" spans="19:21" x14ac:dyDescent="0.2">
      <c r="S3917">
        <v>3916</v>
      </c>
      <c r="T3917" t="s">
        <v>1709</v>
      </c>
      <c r="U3917" s="9">
        <f t="shared" si="72"/>
        <v>80.377668308702795</v>
      </c>
    </row>
    <row r="3918" spans="19:21" x14ac:dyDescent="0.2">
      <c r="S3918">
        <v>3917</v>
      </c>
      <c r="T3918" t="s">
        <v>1710</v>
      </c>
      <c r="U3918" s="9">
        <f t="shared" si="72"/>
        <v>80.398193760262728</v>
      </c>
    </row>
    <row r="3919" spans="19:21" x14ac:dyDescent="0.2">
      <c r="S3919">
        <v>3918</v>
      </c>
      <c r="T3919" t="s">
        <v>1711</v>
      </c>
      <c r="U3919" s="9">
        <f t="shared" si="72"/>
        <v>80.418719211822662</v>
      </c>
    </row>
    <row r="3920" spans="19:21" x14ac:dyDescent="0.2">
      <c r="S3920">
        <v>3919</v>
      </c>
      <c r="T3920" t="s">
        <v>1712</v>
      </c>
      <c r="U3920" s="9">
        <f t="shared" si="72"/>
        <v>80.439244663382595</v>
      </c>
    </row>
    <row r="3921" spans="19:21" x14ac:dyDescent="0.2">
      <c r="S3921">
        <v>3920</v>
      </c>
      <c r="T3921" t="s">
        <v>1713</v>
      </c>
      <c r="U3921" s="9">
        <f t="shared" si="72"/>
        <v>80.459770114942529</v>
      </c>
    </row>
    <row r="3922" spans="19:21" x14ac:dyDescent="0.2">
      <c r="S3922">
        <v>3921</v>
      </c>
      <c r="T3922" t="s">
        <v>1714</v>
      </c>
      <c r="U3922" s="9">
        <f t="shared" si="72"/>
        <v>80.480295566502463</v>
      </c>
    </row>
    <row r="3923" spans="19:21" x14ac:dyDescent="0.2">
      <c r="S3923">
        <v>3922</v>
      </c>
      <c r="T3923" t="s">
        <v>1715</v>
      </c>
      <c r="U3923" s="9">
        <f t="shared" si="72"/>
        <v>80.500821018062396</v>
      </c>
    </row>
    <row r="3924" spans="19:21" x14ac:dyDescent="0.2">
      <c r="S3924">
        <v>3923</v>
      </c>
      <c r="T3924" t="s">
        <v>1716</v>
      </c>
      <c r="U3924" s="9">
        <f t="shared" si="72"/>
        <v>80.52134646962233</v>
      </c>
    </row>
    <row r="3925" spans="19:21" x14ac:dyDescent="0.2">
      <c r="S3925">
        <v>3924</v>
      </c>
      <c r="T3925" t="s">
        <v>1717</v>
      </c>
      <c r="U3925" s="9">
        <f t="shared" si="72"/>
        <v>80.541871921182263</v>
      </c>
    </row>
    <row r="3926" spans="19:21" x14ac:dyDescent="0.2">
      <c r="S3926">
        <v>3925</v>
      </c>
      <c r="T3926" t="s">
        <v>1718</v>
      </c>
      <c r="U3926" s="9">
        <f t="shared" si="72"/>
        <v>80.562397372742197</v>
      </c>
    </row>
    <row r="3927" spans="19:21" x14ac:dyDescent="0.2">
      <c r="S3927">
        <v>3926</v>
      </c>
      <c r="T3927" t="s">
        <v>1719</v>
      </c>
      <c r="U3927" s="9">
        <f t="shared" si="72"/>
        <v>80.582922824302145</v>
      </c>
    </row>
    <row r="3928" spans="19:21" x14ac:dyDescent="0.2">
      <c r="S3928">
        <v>3927</v>
      </c>
      <c r="T3928" t="s">
        <v>1720</v>
      </c>
      <c r="U3928" s="9">
        <f t="shared" si="72"/>
        <v>80.603448275862064</v>
      </c>
    </row>
    <row r="3929" spans="19:21" x14ac:dyDescent="0.2">
      <c r="S3929">
        <v>3928</v>
      </c>
      <c r="T3929" t="s">
        <v>1721</v>
      </c>
      <c r="U3929" s="9">
        <f t="shared" si="72"/>
        <v>80.623973727421998</v>
      </c>
    </row>
    <row r="3930" spans="19:21" x14ac:dyDescent="0.2">
      <c r="S3930">
        <v>3929</v>
      </c>
      <c r="T3930" t="s">
        <v>1722</v>
      </c>
      <c r="U3930" s="9">
        <f t="shared" si="72"/>
        <v>80.644499178981931</v>
      </c>
    </row>
    <row r="3931" spans="19:21" x14ac:dyDescent="0.2">
      <c r="S3931">
        <v>3930</v>
      </c>
      <c r="T3931" t="s">
        <v>1723</v>
      </c>
      <c r="U3931" s="9">
        <f t="shared" si="72"/>
        <v>80.665024630541865</v>
      </c>
    </row>
    <row r="3932" spans="19:21" x14ac:dyDescent="0.2">
      <c r="S3932">
        <v>3931</v>
      </c>
      <c r="T3932" t="s">
        <v>1724</v>
      </c>
      <c r="U3932" s="9">
        <f t="shared" si="72"/>
        <v>80.685550082101813</v>
      </c>
    </row>
    <row r="3933" spans="19:21" x14ac:dyDescent="0.2">
      <c r="S3933">
        <v>3932</v>
      </c>
      <c r="T3933" t="s">
        <v>1725</v>
      </c>
      <c r="U3933" s="9">
        <f t="shared" si="72"/>
        <v>80.706075533661732</v>
      </c>
    </row>
    <row r="3934" spans="19:21" x14ac:dyDescent="0.2">
      <c r="S3934">
        <v>3933</v>
      </c>
      <c r="T3934" t="s">
        <v>1726</v>
      </c>
      <c r="U3934" s="9">
        <f t="shared" si="72"/>
        <v>80.72660098522168</v>
      </c>
    </row>
    <row r="3935" spans="19:21" x14ac:dyDescent="0.2">
      <c r="S3935">
        <v>3934</v>
      </c>
      <c r="T3935" t="s">
        <v>1727</v>
      </c>
      <c r="U3935" s="9">
        <f t="shared" si="72"/>
        <v>80.747126436781613</v>
      </c>
    </row>
    <row r="3936" spans="19:21" x14ac:dyDescent="0.2">
      <c r="S3936">
        <v>3935</v>
      </c>
      <c r="T3936" t="s">
        <v>1728</v>
      </c>
      <c r="U3936" s="9">
        <f t="shared" si="72"/>
        <v>80.767651888341547</v>
      </c>
    </row>
    <row r="3937" spans="19:21" x14ac:dyDescent="0.2">
      <c r="S3937">
        <v>3936</v>
      </c>
      <c r="T3937" t="s">
        <v>1729</v>
      </c>
      <c r="U3937" s="9">
        <f t="shared" si="72"/>
        <v>80.78817733990148</v>
      </c>
    </row>
    <row r="3938" spans="19:21" x14ac:dyDescent="0.2">
      <c r="S3938">
        <v>3937</v>
      </c>
      <c r="T3938" t="s">
        <v>1730</v>
      </c>
      <c r="U3938" s="9">
        <f t="shared" si="72"/>
        <v>80.808702791461414</v>
      </c>
    </row>
    <row r="3939" spans="19:21" x14ac:dyDescent="0.2">
      <c r="S3939">
        <v>3938</v>
      </c>
      <c r="T3939" t="s">
        <v>1731</v>
      </c>
      <c r="U3939" s="9">
        <f t="shared" si="72"/>
        <v>80.829228243021348</v>
      </c>
    </row>
    <row r="3940" spans="19:21" x14ac:dyDescent="0.2">
      <c r="S3940">
        <v>3939</v>
      </c>
      <c r="T3940" t="s">
        <v>1732</v>
      </c>
      <c r="U3940" s="9">
        <f t="shared" si="72"/>
        <v>80.849753694581281</v>
      </c>
    </row>
    <row r="3941" spans="19:21" x14ac:dyDescent="0.2">
      <c r="S3941">
        <v>3940</v>
      </c>
      <c r="T3941" t="s">
        <v>1733</v>
      </c>
      <c r="U3941" s="9">
        <f t="shared" si="72"/>
        <v>80.870279146141215</v>
      </c>
    </row>
    <row r="3942" spans="19:21" x14ac:dyDescent="0.2">
      <c r="S3942">
        <v>3941</v>
      </c>
      <c r="T3942" t="s">
        <v>1734</v>
      </c>
      <c r="U3942" s="9">
        <f t="shared" si="72"/>
        <v>80.890804597701148</v>
      </c>
    </row>
    <row r="3943" spans="19:21" x14ac:dyDescent="0.2">
      <c r="S3943">
        <v>3942</v>
      </c>
      <c r="T3943" t="s">
        <v>1735</v>
      </c>
      <c r="U3943" s="9">
        <f t="shared" si="72"/>
        <v>80.911330049261082</v>
      </c>
    </row>
    <row r="3944" spans="19:21" x14ac:dyDescent="0.2">
      <c r="S3944">
        <v>3943</v>
      </c>
      <c r="T3944" t="s">
        <v>1736</v>
      </c>
      <c r="U3944" s="9">
        <f t="shared" si="72"/>
        <v>80.931855500821015</v>
      </c>
    </row>
    <row r="3945" spans="19:21" x14ac:dyDescent="0.2">
      <c r="S3945">
        <v>3944</v>
      </c>
      <c r="T3945" t="s">
        <v>1737</v>
      </c>
      <c r="U3945" s="9">
        <f t="shared" si="72"/>
        <v>80.952380952380949</v>
      </c>
    </row>
    <row r="3946" spans="19:21" x14ac:dyDescent="0.2">
      <c r="S3946">
        <v>3945</v>
      </c>
      <c r="T3946" t="s">
        <v>1738</v>
      </c>
      <c r="U3946" s="9">
        <f t="shared" si="72"/>
        <v>80.972906403940897</v>
      </c>
    </row>
    <row r="3947" spans="19:21" x14ac:dyDescent="0.2">
      <c r="S3947">
        <v>3946</v>
      </c>
      <c r="T3947" t="s">
        <v>1739</v>
      </c>
      <c r="U3947" s="9">
        <f t="shared" si="72"/>
        <v>80.993431855500816</v>
      </c>
    </row>
    <row r="3948" spans="19:21" x14ac:dyDescent="0.2">
      <c r="S3948">
        <v>3947</v>
      </c>
      <c r="T3948" t="s">
        <v>1740</v>
      </c>
      <c r="U3948" s="9">
        <f t="shared" si="72"/>
        <v>81.013957307060764</v>
      </c>
    </row>
    <row r="3949" spans="19:21" x14ac:dyDescent="0.2">
      <c r="S3949">
        <v>3948</v>
      </c>
      <c r="T3949" t="s">
        <v>1741</v>
      </c>
      <c r="U3949" s="9">
        <f t="shared" si="72"/>
        <v>81.034482758620683</v>
      </c>
    </row>
    <row r="3950" spans="19:21" x14ac:dyDescent="0.2">
      <c r="S3950">
        <v>3949</v>
      </c>
      <c r="T3950" t="s">
        <v>1742</v>
      </c>
      <c r="U3950" s="9">
        <f t="shared" si="72"/>
        <v>81.055008210180617</v>
      </c>
    </row>
    <row r="3951" spans="19:21" x14ac:dyDescent="0.2">
      <c r="S3951">
        <v>3950</v>
      </c>
      <c r="T3951" t="s">
        <v>1743</v>
      </c>
      <c r="U3951" s="9">
        <f t="shared" si="72"/>
        <v>81.075533661740565</v>
      </c>
    </row>
    <row r="3952" spans="19:21" x14ac:dyDescent="0.2">
      <c r="S3952">
        <v>3951</v>
      </c>
      <c r="T3952" t="s">
        <v>1744</v>
      </c>
      <c r="U3952" s="9">
        <f t="shared" si="72"/>
        <v>81.096059113300484</v>
      </c>
    </row>
    <row r="3953" spans="19:21" x14ac:dyDescent="0.2">
      <c r="S3953">
        <v>3952</v>
      </c>
      <c r="T3953" t="s">
        <v>1745</v>
      </c>
      <c r="U3953" s="9">
        <f t="shared" si="72"/>
        <v>81.116584564860432</v>
      </c>
    </row>
    <row r="3954" spans="19:21" x14ac:dyDescent="0.2">
      <c r="S3954">
        <v>3953</v>
      </c>
      <c r="T3954" t="s">
        <v>1746</v>
      </c>
      <c r="U3954" s="9">
        <f t="shared" si="72"/>
        <v>81.137110016420365</v>
      </c>
    </row>
    <row r="3955" spans="19:21" x14ac:dyDescent="0.2">
      <c r="S3955">
        <v>3954</v>
      </c>
      <c r="T3955" t="s">
        <v>1747</v>
      </c>
      <c r="U3955" s="9">
        <f t="shared" si="72"/>
        <v>81.157635467980299</v>
      </c>
    </row>
    <row r="3956" spans="19:21" x14ac:dyDescent="0.2">
      <c r="S3956">
        <v>3955</v>
      </c>
      <c r="T3956" t="s">
        <v>1748</v>
      </c>
      <c r="U3956" s="9">
        <f t="shared" si="72"/>
        <v>81.178160919540232</v>
      </c>
    </row>
    <row r="3957" spans="19:21" x14ac:dyDescent="0.2">
      <c r="S3957">
        <v>3956</v>
      </c>
      <c r="T3957" t="s">
        <v>1749</v>
      </c>
      <c r="U3957" s="9">
        <f t="shared" si="72"/>
        <v>81.198686371100166</v>
      </c>
    </row>
    <row r="3958" spans="19:21" x14ac:dyDescent="0.2">
      <c r="S3958">
        <v>3957</v>
      </c>
      <c r="T3958" t="s">
        <v>1750</v>
      </c>
      <c r="U3958" s="9">
        <f t="shared" si="72"/>
        <v>81.2192118226601</v>
      </c>
    </row>
    <row r="3959" spans="19:21" x14ac:dyDescent="0.2">
      <c r="S3959">
        <v>3958</v>
      </c>
      <c r="T3959" t="s">
        <v>1751</v>
      </c>
      <c r="U3959" s="9">
        <f t="shared" si="72"/>
        <v>81.239737274220033</v>
      </c>
    </row>
    <row r="3960" spans="19:21" x14ac:dyDescent="0.2">
      <c r="S3960">
        <v>3959</v>
      </c>
      <c r="T3960" t="s">
        <v>1752</v>
      </c>
      <c r="U3960" s="9">
        <f t="shared" si="72"/>
        <v>81.260262725779967</v>
      </c>
    </row>
    <row r="3961" spans="19:21" x14ac:dyDescent="0.2">
      <c r="S3961">
        <v>3960</v>
      </c>
      <c r="T3961" t="s">
        <v>1753</v>
      </c>
      <c r="U3961" s="9">
        <f t="shared" si="72"/>
        <v>81.2807881773399</v>
      </c>
    </row>
    <row r="3962" spans="19:21" x14ac:dyDescent="0.2">
      <c r="S3962">
        <v>3961</v>
      </c>
      <c r="T3962" t="s">
        <v>1754</v>
      </c>
      <c r="U3962" s="9">
        <f t="shared" si="72"/>
        <v>81.301313628899834</v>
      </c>
    </row>
    <row r="3963" spans="19:21" x14ac:dyDescent="0.2">
      <c r="S3963">
        <v>3962</v>
      </c>
      <c r="T3963" t="s">
        <v>1755</v>
      </c>
      <c r="U3963" s="9">
        <f t="shared" si="72"/>
        <v>81.321839080459768</v>
      </c>
    </row>
    <row r="3964" spans="19:21" x14ac:dyDescent="0.2">
      <c r="S3964">
        <v>3963</v>
      </c>
      <c r="T3964" t="s">
        <v>1756</v>
      </c>
      <c r="U3964" s="9">
        <f t="shared" si="72"/>
        <v>81.342364532019701</v>
      </c>
    </row>
    <row r="3965" spans="19:21" x14ac:dyDescent="0.2">
      <c r="S3965">
        <v>3964</v>
      </c>
      <c r="T3965" t="s">
        <v>1757</v>
      </c>
      <c r="U3965" s="9">
        <f t="shared" si="72"/>
        <v>81.362889983579635</v>
      </c>
    </row>
    <row r="3966" spans="19:21" x14ac:dyDescent="0.2">
      <c r="S3966">
        <v>3965</v>
      </c>
      <c r="T3966" t="s">
        <v>1758</v>
      </c>
      <c r="U3966" s="9">
        <f t="shared" si="72"/>
        <v>81.383415435139568</v>
      </c>
    </row>
    <row r="3967" spans="19:21" x14ac:dyDescent="0.2">
      <c r="S3967">
        <v>3966</v>
      </c>
      <c r="T3967" t="s">
        <v>1759</v>
      </c>
      <c r="U3967" s="9">
        <f t="shared" si="72"/>
        <v>81.403940886699516</v>
      </c>
    </row>
    <row r="3968" spans="19:21" x14ac:dyDescent="0.2">
      <c r="S3968">
        <v>3967</v>
      </c>
      <c r="T3968" t="s">
        <v>1760</v>
      </c>
      <c r="U3968" s="9">
        <f t="shared" si="72"/>
        <v>81.424466338259435</v>
      </c>
    </row>
    <row r="3969" spans="19:21" x14ac:dyDescent="0.2">
      <c r="S3969">
        <v>3968</v>
      </c>
      <c r="T3969" t="s">
        <v>1761</v>
      </c>
      <c r="U3969" s="9">
        <f t="shared" si="72"/>
        <v>81.444991789819383</v>
      </c>
    </row>
    <row r="3970" spans="19:21" x14ac:dyDescent="0.2">
      <c r="S3970">
        <v>3969</v>
      </c>
      <c r="T3970" t="s">
        <v>1762</v>
      </c>
      <c r="U3970" s="9">
        <f t="shared" si="72"/>
        <v>81.465517241379317</v>
      </c>
    </row>
    <row r="3971" spans="19:21" x14ac:dyDescent="0.2">
      <c r="S3971">
        <v>3970</v>
      </c>
      <c r="T3971" t="s">
        <v>1763</v>
      </c>
      <c r="U3971" s="9">
        <f t="shared" ref="U3971:U4034" si="73">(S3971/4872)*100</f>
        <v>81.486042692939236</v>
      </c>
    </row>
    <row r="3972" spans="19:21" x14ac:dyDescent="0.2">
      <c r="S3972">
        <v>3971</v>
      </c>
      <c r="T3972" t="s">
        <v>1764</v>
      </c>
      <c r="U3972" s="9">
        <f t="shared" si="73"/>
        <v>81.506568144499184</v>
      </c>
    </row>
    <row r="3973" spans="19:21" x14ac:dyDescent="0.2">
      <c r="S3973">
        <v>3972</v>
      </c>
      <c r="T3973" t="s">
        <v>1765</v>
      </c>
      <c r="U3973" s="9">
        <f t="shared" si="73"/>
        <v>81.527093596059103</v>
      </c>
    </row>
    <row r="3974" spans="19:21" x14ac:dyDescent="0.2">
      <c r="S3974">
        <v>3973</v>
      </c>
      <c r="T3974" t="s">
        <v>1766</v>
      </c>
      <c r="U3974" s="9">
        <f t="shared" si="73"/>
        <v>81.547619047619051</v>
      </c>
    </row>
    <row r="3975" spans="19:21" x14ac:dyDescent="0.2">
      <c r="S3975">
        <v>3974</v>
      </c>
      <c r="T3975" t="s">
        <v>1767</v>
      </c>
      <c r="U3975" s="9">
        <f t="shared" si="73"/>
        <v>81.568144499178985</v>
      </c>
    </row>
    <row r="3976" spans="19:21" x14ac:dyDescent="0.2">
      <c r="S3976">
        <v>3975</v>
      </c>
      <c r="T3976" t="s">
        <v>1768</v>
      </c>
      <c r="U3976" s="9">
        <f t="shared" si="73"/>
        <v>81.588669950738918</v>
      </c>
    </row>
    <row r="3977" spans="19:21" x14ac:dyDescent="0.2">
      <c r="S3977">
        <v>3976</v>
      </c>
      <c r="T3977" t="s">
        <v>1769</v>
      </c>
      <c r="U3977" s="9">
        <f t="shared" si="73"/>
        <v>81.609195402298852</v>
      </c>
    </row>
    <row r="3978" spans="19:21" x14ac:dyDescent="0.2">
      <c r="S3978">
        <v>3977</v>
      </c>
      <c r="T3978" t="s">
        <v>1770</v>
      </c>
      <c r="U3978" s="9">
        <f t="shared" si="73"/>
        <v>81.629720853858785</v>
      </c>
    </row>
    <row r="3979" spans="19:21" x14ac:dyDescent="0.2">
      <c r="S3979">
        <v>3978</v>
      </c>
      <c r="T3979" t="s">
        <v>1771</v>
      </c>
      <c r="U3979" s="9">
        <f t="shared" si="73"/>
        <v>81.650246305418719</v>
      </c>
    </row>
    <row r="3980" spans="19:21" x14ac:dyDescent="0.2">
      <c r="S3980">
        <v>3979</v>
      </c>
      <c r="T3980" t="s">
        <v>1772</v>
      </c>
      <c r="U3980" s="9">
        <f t="shared" si="73"/>
        <v>81.670771756978652</v>
      </c>
    </row>
    <row r="3981" spans="19:21" x14ac:dyDescent="0.2">
      <c r="S3981">
        <v>3980</v>
      </c>
      <c r="T3981" t="s">
        <v>1773</v>
      </c>
      <c r="U3981" s="9">
        <f t="shared" si="73"/>
        <v>81.691297208538586</v>
      </c>
    </row>
    <row r="3982" spans="19:21" x14ac:dyDescent="0.2">
      <c r="S3982">
        <v>3981</v>
      </c>
      <c r="T3982" t="s">
        <v>1774</v>
      </c>
      <c r="U3982" s="9">
        <f t="shared" si="73"/>
        <v>81.71182266009852</v>
      </c>
    </row>
    <row r="3983" spans="19:21" x14ac:dyDescent="0.2">
      <c r="S3983">
        <v>3982</v>
      </c>
      <c r="T3983" t="s">
        <v>1775</v>
      </c>
      <c r="U3983" s="9">
        <f t="shared" si="73"/>
        <v>81.732348111658453</v>
      </c>
    </row>
    <row r="3984" spans="19:21" x14ac:dyDescent="0.2">
      <c r="S3984">
        <v>3983</v>
      </c>
      <c r="T3984" t="s">
        <v>1776</v>
      </c>
      <c r="U3984" s="9">
        <f t="shared" si="73"/>
        <v>81.752873563218387</v>
      </c>
    </row>
    <row r="3985" spans="19:21" x14ac:dyDescent="0.2">
      <c r="S3985">
        <v>3984</v>
      </c>
      <c r="T3985" t="s">
        <v>1777</v>
      </c>
      <c r="U3985" s="9">
        <f t="shared" si="73"/>
        <v>81.77339901477832</v>
      </c>
    </row>
    <row r="3986" spans="19:21" x14ac:dyDescent="0.2">
      <c r="S3986">
        <v>3985</v>
      </c>
      <c r="T3986" t="s">
        <v>1778</v>
      </c>
      <c r="U3986" s="9">
        <f t="shared" si="73"/>
        <v>81.793924466338268</v>
      </c>
    </row>
    <row r="3987" spans="19:21" x14ac:dyDescent="0.2">
      <c r="S3987">
        <v>3986</v>
      </c>
      <c r="T3987" t="s">
        <v>1779</v>
      </c>
      <c r="U3987" s="9">
        <f t="shared" si="73"/>
        <v>81.814449917898187</v>
      </c>
    </row>
    <row r="3988" spans="19:21" x14ac:dyDescent="0.2">
      <c r="S3988">
        <v>3987</v>
      </c>
      <c r="T3988" t="s">
        <v>1780</v>
      </c>
      <c r="U3988" s="9">
        <f t="shared" si="73"/>
        <v>81.834975369458135</v>
      </c>
    </row>
    <row r="3989" spans="19:21" x14ac:dyDescent="0.2">
      <c r="S3989">
        <v>3988</v>
      </c>
      <c r="T3989" t="s">
        <v>1781</v>
      </c>
      <c r="U3989" s="9">
        <f t="shared" si="73"/>
        <v>81.855500821018069</v>
      </c>
    </row>
    <row r="3990" spans="19:21" x14ac:dyDescent="0.2">
      <c r="S3990">
        <v>3989</v>
      </c>
      <c r="T3990" t="s">
        <v>1782</v>
      </c>
      <c r="U3990" s="9">
        <f t="shared" si="73"/>
        <v>81.876026272578002</v>
      </c>
    </row>
    <row r="3991" spans="19:21" x14ac:dyDescent="0.2">
      <c r="S3991">
        <v>3990</v>
      </c>
      <c r="T3991" t="s">
        <v>1783</v>
      </c>
      <c r="U3991" s="9">
        <f t="shared" si="73"/>
        <v>81.896551724137936</v>
      </c>
    </row>
    <row r="3992" spans="19:21" x14ac:dyDescent="0.2">
      <c r="S3992">
        <v>3991</v>
      </c>
      <c r="T3992" t="s">
        <v>1784</v>
      </c>
      <c r="U3992" s="9">
        <f t="shared" si="73"/>
        <v>81.917077175697855</v>
      </c>
    </row>
    <row r="3993" spans="19:21" x14ac:dyDescent="0.2">
      <c r="S3993">
        <v>3992</v>
      </c>
      <c r="T3993" t="s">
        <v>1785</v>
      </c>
      <c r="U3993" s="9">
        <f t="shared" si="73"/>
        <v>81.937602627257803</v>
      </c>
    </row>
    <row r="3994" spans="19:21" x14ac:dyDescent="0.2">
      <c r="S3994">
        <v>3993</v>
      </c>
      <c r="T3994" t="s">
        <v>1786</v>
      </c>
      <c r="U3994" s="9">
        <f t="shared" si="73"/>
        <v>81.958128078817737</v>
      </c>
    </row>
    <row r="3995" spans="19:21" x14ac:dyDescent="0.2">
      <c r="S3995">
        <v>3994</v>
      </c>
      <c r="T3995" t="s">
        <v>1787</v>
      </c>
      <c r="U3995" s="9">
        <f t="shared" si="73"/>
        <v>81.97865353037767</v>
      </c>
    </row>
    <row r="3996" spans="19:21" x14ac:dyDescent="0.2">
      <c r="S3996">
        <v>3995</v>
      </c>
      <c r="T3996" t="s">
        <v>1788</v>
      </c>
      <c r="U3996" s="9">
        <f t="shared" si="73"/>
        <v>81.999178981937604</v>
      </c>
    </row>
    <row r="3997" spans="19:21" x14ac:dyDescent="0.2">
      <c r="S3997">
        <v>3996</v>
      </c>
      <c r="T3997" t="s">
        <v>1789</v>
      </c>
      <c r="U3997" s="9">
        <f t="shared" si="73"/>
        <v>82.019704433497537</v>
      </c>
    </row>
    <row r="3998" spans="19:21" x14ac:dyDescent="0.2">
      <c r="S3998">
        <v>3997</v>
      </c>
      <c r="T3998" t="s">
        <v>1790</v>
      </c>
      <c r="U3998" s="9">
        <f t="shared" si="73"/>
        <v>82.040229885057471</v>
      </c>
    </row>
    <row r="3999" spans="19:21" x14ac:dyDescent="0.2">
      <c r="S3999">
        <v>3998</v>
      </c>
      <c r="T3999" t="s">
        <v>1791</v>
      </c>
      <c r="U3999" s="9">
        <f t="shared" si="73"/>
        <v>82.060755336617405</v>
      </c>
    </row>
    <row r="4000" spans="19:21" x14ac:dyDescent="0.2">
      <c r="S4000">
        <v>3999</v>
      </c>
      <c r="T4000" t="s">
        <v>1792</v>
      </c>
      <c r="U4000" s="9">
        <f t="shared" si="73"/>
        <v>82.081280788177338</v>
      </c>
    </row>
    <row r="4001" spans="19:21" x14ac:dyDescent="0.2">
      <c r="S4001">
        <v>4000</v>
      </c>
      <c r="T4001" t="s">
        <v>1793</v>
      </c>
      <c r="U4001" s="9">
        <f t="shared" si="73"/>
        <v>82.101806239737272</v>
      </c>
    </row>
    <row r="4002" spans="19:21" x14ac:dyDescent="0.2">
      <c r="S4002">
        <v>4001</v>
      </c>
      <c r="T4002" t="s">
        <v>1794</v>
      </c>
      <c r="U4002" s="9">
        <f t="shared" si="73"/>
        <v>82.122331691297205</v>
      </c>
    </row>
    <row r="4003" spans="19:21" x14ac:dyDescent="0.2">
      <c r="S4003">
        <v>4002</v>
      </c>
      <c r="T4003" t="s">
        <v>1795</v>
      </c>
      <c r="U4003" s="9">
        <f t="shared" si="73"/>
        <v>82.142857142857139</v>
      </c>
    </row>
    <row r="4004" spans="19:21" x14ac:dyDescent="0.2">
      <c r="S4004">
        <v>4003</v>
      </c>
      <c r="T4004" t="s">
        <v>1796</v>
      </c>
      <c r="U4004" s="9">
        <f t="shared" si="73"/>
        <v>82.163382594417072</v>
      </c>
    </row>
    <row r="4005" spans="19:21" x14ac:dyDescent="0.2">
      <c r="S4005">
        <v>4004</v>
      </c>
      <c r="T4005" t="s">
        <v>1797</v>
      </c>
      <c r="U4005" s="9">
        <f t="shared" si="73"/>
        <v>82.18390804597702</v>
      </c>
    </row>
    <row r="4006" spans="19:21" x14ac:dyDescent="0.2">
      <c r="S4006">
        <v>4005</v>
      </c>
      <c r="T4006" t="s">
        <v>1798</v>
      </c>
      <c r="U4006" s="9">
        <f t="shared" si="73"/>
        <v>82.20443349753694</v>
      </c>
    </row>
    <row r="4007" spans="19:21" x14ac:dyDescent="0.2">
      <c r="S4007">
        <v>4006</v>
      </c>
      <c r="T4007" t="s">
        <v>1799</v>
      </c>
      <c r="U4007" s="9">
        <f t="shared" si="73"/>
        <v>82.224958949096887</v>
      </c>
    </row>
    <row r="4008" spans="19:21" x14ac:dyDescent="0.2">
      <c r="S4008">
        <v>4007</v>
      </c>
      <c r="T4008" t="s">
        <v>1800</v>
      </c>
      <c r="U4008" s="9">
        <f t="shared" si="73"/>
        <v>82.245484400656807</v>
      </c>
    </row>
    <row r="4009" spans="19:21" x14ac:dyDescent="0.2">
      <c r="S4009">
        <v>4008</v>
      </c>
      <c r="T4009" t="s">
        <v>1801</v>
      </c>
      <c r="U4009" s="9">
        <f t="shared" si="73"/>
        <v>82.266009852216754</v>
      </c>
    </row>
    <row r="4010" spans="19:21" x14ac:dyDescent="0.2">
      <c r="S4010">
        <v>4009</v>
      </c>
      <c r="T4010" t="s">
        <v>1802</v>
      </c>
      <c r="U4010" s="9">
        <f t="shared" si="73"/>
        <v>82.286535303776688</v>
      </c>
    </row>
    <row r="4011" spans="19:21" x14ac:dyDescent="0.2">
      <c r="S4011">
        <v>4010</v>
      </c>
      <c r="T4011" t="s">
        <v>1803</v>
      </c>
      <c r="U4011" s="9">
        <f t="shared" si="73"/>
        <v>82.307060755336607</v>
      </c>
    </row>
    <row r="4012" spans="19:21" x14ac:dyDescent="0.2">
      <c r="S4012">
        <v>4011</v>
      </c>
      <c r="T4012" t="s">
        <v>1804</v>
      </c>
      <c r="U4012" s="9">
        <f t="shared" si="73"/>
        <v>82.327586206896555</v>
      </c>
    </row>
    <row r="4013" spans="19:21" x14ac:dyDescent="0.2">
      <c r="S4013">
        <v>4012</v>
      </c>
      <c r="T4013" t="s">
        <v>1805</v>
      </c>
      <c r="U4013" s="9">
        <f t="shared" si="73"/>
        <v>82.348111658456489</v>
      </c>
    </row>
    <row r="4014" spans="19:21" x14ac:dyDescent="0.2">
      <c r="S4014">
        <v>4013</v>
      </c>
      <c r="T4014" t="s">
        <v>1806</v>
      </c>
      <c r="U4014" s="9">
        <f t="shared" si="73"/>
        <v>82.368637110016422</v>
      </c>
    </row>
    <row r="4015" spans="19:21" x14ac:dyDescent="0.2">
      <c r="S4015">
        <v>4014</v>
      </c>
      <c r="T4015" t="s">
        <v>1807</v>
      </c>
      <c r="U4015" s="9">
        <f t="shared" si="73"/>
        <v>82.389162561576356</v>
      </c>
    </row>
    <row r="4016" spans="19:21" x14ac:dyDescent="0.2">
      <c r="S4016">
        <v>4015</v>
      </c>
      <c r="T4016" t="s">
        <v>1808</v>
      </c>
      <c r="U4016" s="9">
        <f t="shared" si="73"/>
        <v>82.409688013136289</v>
      </c>
    </row>
    <row r="4017" spans="19:21" x14ac:dyDescent="0.2">
      <c r="S4017">
        <v>4016</v>
      </c>
      <c r="T4017" t="s">
        <v>1809</v>
      </c>
      <c r="U4017" s="9">
        <f t="shared" si="73"/>
        <v>82.430213464696223</v>
      </c>
    </row>
    <row r="4018" spans="19:21" x14ac:dyDescent="0.2">
      <c r="S4018">
        <v>4017</v>
      </c>
      <c r="T4018" t="s">
        <v>1810</v>
      </c>
      <c r="U4018" s="9">
        <f t="shared" si="73"/>
        <v>82.450738916256157</v>
      </c>
    </row>
    <row r="4019" spans="19:21" x14ac:dyDescent="0.2">
      <c r="S4019">
        <v>4018</v>
      </c>
      <c r="T4019" t="s">
        <v>1811</v>
      </c>
      <c r="U4019" s="9">
        <f t="shared" si="73"/>
        <v>82.47126436781609</v>
      </c>
    </row>
    <row r="4020" spans="19:21" x14ac:dyDescent="0.2">
      <c r="S4020">
        <v>4019</v>
      </c>
      <c r="T4020" t="s">
        <v>1812</v>
      </c>
      <c r="U4020" s="9">
        <f t="shared" si="73"/>
        <v>82.491789819376024</v>
      </c>
    </row>
    <row r="4021" spans="19:21" x14ac:dyDescent="0.2">
      <c r="S4021">
        <v>4020</v>
      </c>
      <c r="T4021" t="s">
        <v>1813</v>
      </c>
      <c r="U4021" s="9">
        <f t="shared" si="73"/>
        <v>82.512315270935972</v>
      </c>
    </row>
    <row r="4022" spans="19:21" x14ac:dyDescent="0.2">
      <c r="S4022">
        <v>4021</v>
      </c>
      <c r="T4022" t="s">
        <v>1814</v>
      </c>
      <c r="U4022" s="9">
        <f t="shared" si="73"/>
        <v>82.532840722495891</v>
      </c>
    </row>
    <row r="4023" spans="19:21" x14ac:dyDescent="0.2">
      <c r="S4023">
        <v>4022</v>
      </c>
      <c r="T4023" t="s">
        <v>1878</v>
      </c>
      <c r="U4023" s="9">
        <f t="shared" si="73"/>
        <v>82.553366174055824</v>
      </c>
    </row>
    <row r="4024" spans="19:21" x14ac:dyDescent="0.2">
      <c r="S4024">
        <v>4023</v>
      </c>
      <c r="T4024" t="s">
        <v>1879</v>
      </c>
      <c r="U4024" s="9">
        <f t="shared" si="73"/>
        <v>82.573891625615758</v>
      </c>
    </row>
    <row r="4025" spans="19:21" x14ac:dyDescent="0.2">
      <c r="S4025">
        <v>4024</v>
      </c>
      <c r="T4025" t="s">
        <v>1880</v>
      </c>
      <c r="U4025" s="9">
        <f t="shared" si="73"/>
        <v>82.594417077175692</v>
      </c>
    </row>
    <row r="4026" spans="19:21" x14ac:dyDescent="0.2">
      <c r="S4026">
        <v>4025</v>
      </c>
      <c r="T4026" t="s">
        <v>1881</v>
      </c>
      <c r="U4026" s="9">
        <f t="shared" si="73"/>
        <v>82.614942528735639</v>
      </c>
    </row>
    <row r="4027" spans="19:21" x14ac:dyDescent="0.2">
      <c r="S4027">
        <v>4026</v>
      </c>
      <c r="T4027" t="s">
        <v>1882</v>
      </c>
      <c r="U4027" s="9">
        <f t="shared" si="73"/>
        <v>82.635467980295559</v>
      </c>
    </row>
    <row r="4028" spans="19:21" x14ac:dyDescent="0.2">
      <c r="S4028">
        <v>4027</v>
      </c>
      <c r="T4028" t="s">
        <v>1883</v>
      </c>
      <c r="U4028" s="9">
        <f t="shared" si="73"/>
        <v>82.655993431855507</v>
      </c>
    </row>
    <row r="4029" spans="19:21" x14ac:dyDescent="0.2">
      <c r="S4029">
        <v>4028</v>
      </c>
      <c r="T4029" t="s">
        <v>1884</v>
      </c>
      <c r="U4029" s="9">
        <f t="shared" si="73"/>
        <v>82.67651888341544</v>
      </c>
    </row>
    <row r="4030" spans="19:21" x14ac:dyDescent="0.2">
      <c r="S4030">
        <v>4029</v>
      </c>
      <c r="T4030" t="s">
        <v>1885</v>
      </c>
      <c r="U4030" s="9">
        <f t="shared" si="73"/>
        <v>82.697044334975374</v>
      </c>
    </row>
    <row r="4031" spans="19:21" x14ac:dyDescent="0.2">
      <c r="S4031">
        <v>4030</v>
      </c>
      <c r="T4031" t="s">
        <v>1886</v>
      </c>
      <c r="U4031" s="9">
        <f t="shared" si="73"/>
        <v>82.717569786535307</v>
      </c>
    </row>
    <row r="4032" spans="19:21" x14ac:dyDescent="0.2">
      <c r="S4032">
        <v>4031</v>
      </c>
      <c r="T4032" t="s">
        <v>1887</v>
      </c>
      <c r="U4032" s="9">
        <f t="shared" si="73"/>
        <v>82.738095238095227</v>
      </c>
    </row>
    <row r="4033" spans="19:21" x14ac:dyDescent="0.2">
      <c r="S4033">
        <v>4032</v>
      </c>
      <c r="T4033" t="s">
        <v>1888</v>
      </c>
      <c r="U4033" s="9">
        <f t="shared" si="73"/>
        <v>82.758620689655174</v>
      </c>
    </row>
    <row r="4034" spans="19:21" x14ac:dyDescent="0.2">
      <c r="S4034">
        <v>4033</v>
      </c>
      <c r="T4034" t="s">
        <v>1889</v>
      </c>
      <c r="U4034" s="9">
        <f t="shared" si="73"/>
        <v>82.779146141215108</v>
      </c>
    </row>
    <row r="4035" spans="19:21" x14ac:dyDescent="0.2">
      <c r="S4035">
        <v>4034</v>
      </c>
      <c r="T4035" t="s">
        <v>1890</v>
      </c>
      <c r="U4035" s="9">
        <f t="shared" ref="U4035:U4098" si="74">(S4035/4872)*100</f>
        <v>82.799671592775042</v>
      </c>
    </row>
    <row r="4036" spans="19:21" x14ac:dyDescent="0.2">
      <c r="S4036">
        <v>4035</v>
      </c>
      <c r="T4036" t="s">
        <v>1891</v>
      </c>
      <c r="U4036" s="9">
        <f t="shared" si="74"/>
        <v>82.820197044334975</v>
      </c>
    </row>
    <row r="4037" spans="19:21" x14ac:dyDescent="0.2">
      <c r="S4037">
        <v>4036</v>
      </c>
      <c r="T4037" t="s">
        <v>4618</v>
      </c>
      <c r="U4037" s="9">
        <f t="shared" si="74"/>
        <v>82.840722495894909</v>
      </c>
    </row>
    <row r="4038" spans="19:21" x14ac:dyDescent="0.2">
      <c r="S4038">
        <v>4037</v>
      </c>
      <c r="T4038" t="s">
        <v>4619</v>
      </c>
      <c r="U4038" s="9">
        <f t="shared" si="74"/>
        <v>82.861247947454842</v>
      </c>
    </row>
    <row r="4039" spans="19:21" x14ac:dyDescent="0.2">
      <c r="S4039">
        <v>4038</v>
      </c>
      <c r="T4039" t="s">
        <v>4620</v>
      </c>
      <c r="U4039" s="9">
        <f t="shared" si="74"/>
        <v>82.881773399014776</v>
      </c>
    </row>
    <row r="4040" spans="19:21" x14ac:dyDescent="0.2">
      <c r="S4040">
        <v>4039</v>
      </c>
      <c r="T4040" t="s">
        <v>4621</v>
      </c>
      <c r="U4040" s="9">
        <f t="shared" si="74"/>
        <v>82.902298850574709</v>
      </c>
    </row>
    <row r="4041" spans="19:21" x14ac:dyDescent="0.2">
      <c r="S4041">
        <v>4040</v>
      </c>
      <c r="T4041" t="s">
        <v>4622</v>
      </c>
      <c r="U4041" s="9">
        <f t="shared" si="74"/>
        <v>82.922824302134643</v>
      </c>
    </row>
    <row r="4042" spans="19:21" x14ac:dyDescent="0.2">
      <c r="S4042">
        <v>4041</v>
      </c>
      <c r="T4042" t="s">
        <v>4623</v>
      </c>
      <c r="U4042" s="9">
        <f t="shared" si="74"/>
        <v>82.943349753694591</v>
      </c>
    </row>
    <row r="4043" spans="19:21" x14ac:dyDescent="0.2">
      <c r="S4043">
        <v>4042</v>
      </c>
      <c r="T4043" t="s">
        <v>4624</v>
      </c>
      <c r="U4043" s="9">
        <f t="shared" si="74"/>
        <v>82.96387520525451</v>
      </c>
    </row>
    <row r="4044" spans="19:21" x14ac:dyDescent="0.2">
      <c r="S4044">
        <v>4043</v>
      </c>
      <c r="T4044" t="s">
        <v>4625</v>
      </c>
      <c r="U4044" s="9">
        <f t="shared" si="74"/>
        <v>82.984400656814444</v>
      </c>
    </row>
    <row r="4045" spans="19:21" x14ac:dyDescent="0.2">
      <c r="S4045">
        <v>4044</v>
      </c>
      <c r="T4045" t="s">
        <v>4626</v>
      </c>
      <c r="U4045" s="9">
        <f t="shared" si="74"/>
        <v>83.004926108374391</v>
      </c>
    </row>
    <row r="4046" spans="19:21" x14ac:dyDescent="0.2">
      <c r="S4046">
        <v>4045</v>
      </c>
      <c r="T4046" t="s">
        <v>4627</v>
      </c>
      <c r="U4046" s="9">
        <f t="shared" si="74"/>
        <v>83.025451559934311</v>
      </c>
    </row>
    <row r="4047" spans="19:21" x14ac:dyDescent="0.2">
      <c r="S4047">
        <v>4046</v>
      </c>
      <c r="T4047" t="s">
        <v>4628</v>
      </c>
      <c r="U4047" s="9">
        <f t="shared" si="74"/>
        <v>83.045977011494259</v>
      </c>
    </row>
    <row r="4048" spans="19:21" x14ac:dyDescent="0.2">
      <c r="S4048">
        <v>4047</v>
      </c>
      <c r="T4048" t="s">
        <v>4629</v>
      </c>
      <c r="U4048" s="9">
        <f t="shared" si="74"/>
        <v>83.066502463054192</v>
      </c>
    </row>
    <row r="4049" spans="19:21" x14ac:dyDescent="0.2">
      <c r="S4049">
        <v>4048</v>
      </c>
      <c r="T4049" t="s">
        <v>4630</v>
      </c>
      <c r="U4049" s="9">
        <f t="shared" si="74"/>
        <v>83.087027914614126</v>
      </c>
    </row>
    <row r="4050" spans="19:21" x14ac:dyDescent="0.2">
      <c r="S4050">
        <v>4049</v>
      </c>
      <c r="T4050" t="s">
        <v>4631</v>
      </c>
      <c r="U4050" s="9">
        <f t="shared" si="74"/>
        <v>83.107553366174059</v>
      </c>
    </row>
    <row r="4051" spans="19:21" x14ac:dyDescent="0.2">
      <c r="S4051">
        <v>4050</v>
      </c>
      <c r="T4051" t="s">
        <v>4632</v>
      </c>
      <c r="U4051" s="9">
        <f t="shared" si="74"/>
        <v>83.128078817733979</v>
      </c>
    </row>
    <row r="4052" spans="19:21" x14ac:dyDescent="0.2">
      <c r="S4052">
        <v>4051</v>
      </c>
      <c r="T4052" t="s">
        <v>4633</v>
      </c>
      <c r="U4052" s="9">
        <f t="shared" si="74"/>
        <v>83.148604269293926</v>
      </c>
    </row>
    <row r="4053" spans="19:21" x14ac:dyDescent="0.2">
      <c r="S4053">
        <v>4052</v>
      </c>
      <c r="T4053" t="s">
        <v>4634</v>
      </c>
      <c r="U4053" s="9">
        <f t="shared" si="74"/>
        <v>83.16912972085386</v>
      </c>
    </row>
    <row r="4054" spans="19:21" x14ac:dyDescent="0.2">
      <c r="S4054">
        <v>4053</v>
      </c>
      <c r="T4054" t="s">
        <v>4635</v>
      </c>
      <c r="U4054" s="9">
        <f t="shared" si="74"/>
        <v>83.189655172413794</v>
      </c>
    </row>
    <row r="4055" spans="19:21" x14ac:dyDescent="0.2">
      <c r="S4055">
        <v>4054</v>
      </c>
      <c r="T4055" t="s">
        <v>4636</v>
      </c>
      <c r="U4055" s="9">
        <f t="shared" si="74"/>
        <v>83.210180623973727</v>
      </c>
    </row>
    <row r="4056" spans="19:21" x14ac:dyDescent="0.2">
      <c r="S4056">
        <v>4055</v>
      </c>
      <c r="T4056" t="s">
        <v>4637</v>
      </c>
      <c r="U4056" s="9">
        <f t="shared" si="74"/>
        <v>83.230706075533661</v>
      </c>
    </row>
    <row r="4057" spans="19:21" x14ac:dyDescent="0.2">
      <c r="S4057">
        <v>4056</v>
      </c>
      <c r="T4057" t="s">
        <v>4638</v>
      </c>
      <c r="U4057" s="9">
        <f t="shared" si="74"/>
        <v>83.251231527093594</v>
      </c>
    </row>
    <row r="4058" spans="19:21" x14ac:dyDescent="0.2">
      <c r="S4058">
        <v>4057</v>
      </c>
      <c r="T4058" t="s">
        <v>4639</v>
      </c>
      <c r="U4058" s="9">
        <f t="shared" si="74"/>
        <v>83.271756978653528</v>
      </c>
    </row>
    <row r="4059" spans="19:21" x14ac:dyDescent="0.2">
      <c r="S4059">
        <v>4058</v>
      </c>
      <c r="T4059" t="s">
        <v>4640</v>
      </c>
      <c r="U4059" s="9">
        <f t="shared" si="74"/>
        <v>83.292282430213461</v>
      </c>
    </row>
    <row r="4060" spans="19:21" x14ac:dyDescent="0.2">
      <c r="S4060">
        <v>4059</v>
      </c>
      <c r="T4060" t="s">
        <v>4641</v>
      </c>
      <c r="U4060" s="9">
        <f t="shared" si="74"/>
        <v>83.312807881773395</v>
      </c>
    </row>
    <row r="4061" spans="19:21" x14ac:dyDescent="0.2">
      <c r="S4061">
        <v>4060</v>
      </c>
      <c r="T4061" t="s">
        <v>1981</v>
      </c>
      <c r="U4061" s="9">
        <f t="shared" si="74"/>
        <v>83.333333333333343</v>
      </c>
    </row>
    <row r="4062" spans="19:21" x14ac:dyDescent="0.2">
      <c r="S4062">
        <v>4061</v>
      </c>
      <c r="T4062" t="s">
        <v>1982</v>
      </c>
      <c r="U4062" s="9">
        <f t="shared" si="74"/>
        <v>83.353858784893262</v>
      </c>
    </row>
    <row r="4063" spans="19:21" x14ac:dyDescent="0.2">
      <c r="S4063">
        <v>4062</v>
      </c>
      <c r="T4063" t="s">
        <v>1983</v>
      </c>
      <c r="U4063" s="9">
        <f t="shared" si="74"/>
        <v>83.37438423645321</v>
      </c>
    </row>
    <row r="4064" spans="19:21" x14ac:dyDescent="0.2">
      <c r="S4064">
        <v>4063</v>
      </c>
      <c r="T4064" t="s">
        <v>1984</v>
      </c>
      <c r="U4064" s="9">
        <f t="shared" si="74"/>
        <v>83.394909688013144</v>
      </c>
    </row>
    <row r="4065" spans="19:21" x14ac:dyDescent="0.2">
      <c r="S4065">
        <v>4064</v>
      </c>
      <c r="T4065" t="s">
        <v>1985</v>
      </c>
      <c r="U4065" s="9">
        <f t="shared" si="74"/>
        <v>83.415435139573063</v>
      </c>
    </row>
    <row r="4066" spans="19:21" x14ac:dyDescent="0.2">
      <c r="S4066">
        <v>4065</v>
      </c>
      <c r="T4066" t="s">
        <v>1986</v>
      </c>
      <c r="U4066" s="9">
        <f t="shared" si="74"/>
        <v>83.435960591133011</v>
      </c>
    </row>
    <row r="4067" spans="19:21" x14ac:dyDescent="0.2">
      <c r="S4067">
        <v>4066</v>
      </c>
      <c r="T4067" t="s">
        <v>1987</v>
      </c>
      <c r="U4067" s="9">
        <f t="shared" si="74"/>
        <v>83.45648604269293</v>
      </c>
    </row>
    <row r="4068" spans="19:21" x14ac:dyDescent="0.2">
      <c r="S4068">
        <v>4067</v>
      </c>
      <c r="T4068" t="s">
        <v>1988</v>
      </c>
      <c r="U4068" s="9">
        <f t="shared" si="74"/>
        <v>83.477011494252878</v>
      </c>
    </row>
    <row r="4069" spans="19:21" x14ac:dyDescent="0.2">
      <c r="S4069">
        <v>4068</v>
      </c>
      <c r="T4069" t="s">
        <v>1989</v>
      </c>
      <c r="U4069" s="9">
        <f t="shared" si="74"/>
        <v>83.497536945812811</v>
      </c>
    </row>
    <row r="4070" spans="19:21" x14ac:dyDescent="0.2">
      <c r="S4070">
        <v>4069</v>
      </c>
      <c r="T4070" t="s">
        <v>1990</v>
      </c>
      <c r="U4070" s="9">
        <f t="shared" si="74"/>
        <v>83.518062397372745</v>
      </c>
    </row>
    <row r="4071" spans="19:21" x14ac:dyDescent="0.2">
      <c r="S4071">
        <v>4070</v>
      </c>
      <c r="T4071" t="s">
        <v>1991</v>
      </c>
      <c r="U4071" s="9">
        <f t="shared" si="74"/>
        <v>83.538587848932679</v>
      </c>
    </row>
    <row r="4072" spans="19:21" x14ac:dyDescent="0.2">
      <c r="S4072">
        <v>4071</v>
      </c>
      <c r="T4072" t="s">
        <v>1992</v>
      </c>
      <c r="U4072" s="9">
        <f t="shared" si="74"/>
        <v>83.559113300492612</v>
      </c>
    </row>
    <row r="4073" spans="19:21" x14ac:dyDescent="0.2">
      <c r="S4073">
        <v>4072</v>
      </c>
      <c r="T4073" t="s">
        <v>1993</v>
      </c>
      <c r="U4073" s="9">
        <f t="shared" si="74"/>
        <v>83.579638752052546</v>
      </c>
    </row>
    <row r="4074" spans="19:21" x14ac:dyDescent="0.2">
      <c r="S4074">
        <v>4073</v>
      </c>
      <c r="T4074" t="s">
        <v>1994</v>
      </c>
      <c r="U4074" s="9">
        <f t="shared" si="74"/>
        <v>83.600164203612479</v>
      </c>
    </row>
    <row r="4075" spans="19:21" x14ac:dyDescent="0.2">
      <c r="S4075">
        <v>4074</v>
      </c>
      <c r="T4075" t="s">
        <v>1995</v>
      </c>
      <c r="U4075" s="9">
        <f t="shared" si="74"/>
        <v>83.620689655172413</v>
      </c>
    </row>
    <row r="4076" spans="19:21" x14ac:dyDescent="0.2">
      <c r="S4076">
        <v>4075</v>
      </c>
      <c r="T4076" t="s">
        <v>1996</v>
      </c>
      <c r="U4076" s="9">
        <f t="shared" si="74"/>
        <v>83.641215106732346</v>
      </c>
    </row>
    <row r="4077" spans="19:21" x14ac:dyDescent="0.2">
      <c r="S4077">
        <v>4076</v>
      </c>
      <c r="T4077" t="s">
        <v>1997</v>
      </c>
      <c r="U4077" s="9">
        <f t="shared" si="74"/>
        <v>83.66174055829228</v>
      </c>
    </row>
    <row r="4078" spans="19:21" x14ac:dyDescent="0.2">
      <c r="S4078">
        <v>4077</v>
      </c>
      <c r="T4078" t="s">
        <v>1998</v>
      </c>
      <c r="U4078" s="9">
        <f t="shared" si="74"/>
        <v>83.682266009852214</v>
      </c>
    </row>
    <row r="4079" spans="19:21" x14ac:dyDescent="0.2">
      <c r="S4079">
        <v>4078</v>
      </c>
      <c r="T4079" t="s">
        <v>1999</v>
      </c>
      <c r="U4079" s="9">
        <f t="shared" si="74"/>
        <v>83.702791461412147</v>
      </c>
    </row>
    <row r="4080" spans="19:21" x14ac:dyDescent="0.2">
      <c r="S4080">
        <v>4079</v>
      </c>
      <c r="T4080" t="s">
        <v>2000</v>
      </c>
      <c r="U4080" s="9">
        <f t="shared" si="74"/>
        <v>83.723316912972095</v>
      </c>
    </row>
    <row r="4081" spans="19:21" x14ac:dyDescent="0.2">
      <c r="S4081">
        <v>4080</v>
      </c>
      <c r="T4081" t="s">
        <v>2001</v>
      </c>
      <c r="U4081" s="9">
        <f t="shared" si="74"/>
        <v>83.743842364532014</v>
      </c>
    </row>
    <row r="4082" spans="19:21" x14ac:dyDescent="0.2">
      <c r="S4082">
        <v>4081</v>
      </c>
      <c r="T4082" t="s">
        <v>2002</v>
      </c>
      <c r="U4082" s="9">
        <f t="shared" si="74"/>
        <v>83.764367816091962</v>
      </c>
    </row>
    <row r="4083" spans="19:21" x14ac:dyDescent="0.2">
      <c r="S4083">
        <v>4082</v>
      </c>
      <c r="T4083" t="s">
        <v>2003</v>
      </c>
      <c r="U4083" s="9">
        <f t="shared" si="74"/>
        <v>83.784893267651881</v>
      </c>
    </row>
    <row r="4084" spans="19:21" x14ac:dyDescent="0.2">
      <c r="S4084">
        <v>4083</v>
      </c>
      <c r="T4084" t="s">
        <v>2004</v>
      </c>
      <c r="U4084" s="9">
        <f t="shared" si="74"/>
        <v>83.805418719211815</v>
      </c>
    </row>
    <row r="4085" spans="19:21" x14ac:dyDescent="0.2">
      <c r="S4085">
        <v>4084</v>
      </c>
      <c r="T4085" t="s">
        <v>2005</v>
      </c>
      <c r="U4085" s="9">
        <f t="shared" si="74"/>
        <v>83.825944170771763</v>
      </c>
    </row>
    <row r="4086" spans="19:21" x14ac:dyDescent="0.2">
      <c r="S4086">
        <v>4085</v>
      </c>
      <c r="T4086" t="s">
        <v>2006</v>
      </c>
      <c r="U4086" s="9">
        <f t="shared" si="74"/>
        <v>83.846469622331682</v>
      </c>
    </row>
    <row r="4087" spans="19:21" x14ac:dyDescent="0.2">
      <c r="S4087">
        <v>4086</v>
      </c>
      <c r="T4087" t="s">
        <v>2007</v>
      </c>
      <c r="U4087" s="9">
        <f t="shared" si="74"/>
        <v>83.86699507389163</v>
      </c>
    </row>
    <row r="4088" spans="19:21" x14ac:dyDescent="0.2">
      <c r="S4088">
        <v>4087</v>
      </c>
      <c r="T4088" t="s">
        <v>2008</v>
      </c>
      <c r="U4088" s="9">
        <f t="shared" si="74"/>
        <v>83.887520525451563</v>
      </c>
    </row>
    <row r="4089" spans="19:21" x14ac:dyDescent="0.2">
      <c r="S4089">
        <v>4088</v>
      </c>
      <c r="T4089" t="s">
        <v>2009</v>
      </c>
      <c r="U4089" s="9">
        <f t="shared" si="74"/>
        <v>83.908045977011497</v>
      </c>
    </row>
    <row r="4090" spans="19:21" x14ac:dyDescent="0.2">
      <c r="S4090">
        <v>4089</v>
      </c>
      <c r="T4090" t="s">
        <v>2010</v>
      </c>
      <c r="U4090" s="9">
        <f t="shared" si="74"/>
        <v>83.928571428571431</v>
      </c>
    </row>
    <row r="4091" spans="19:21" x14ac:dyDescent="0.2">
      <c r="S4091">
        <v>4090</v>
      </c>
      <c r="T4091" t="s">
        <v>2011</v>
      </c>
      <c r="U4091" s="9">
        <f t="shared" si="74"/>
        <v>83.949096880131364</v>
      </c>
    </row>
    <row r="4092" spans="19:21" x14ac:dyDescent="0.2">
      <c r="S4092">
        <v>4091</v>
      </c>
      <c r="T4092" t="s">
        <v>2012</v>
      </c>
      <c r="U4092" s="9">
        <f t="shared" si="74"/>
        <v>83.969622331691298</v>
      </c>
    </row>
    <row r="4093" spans="19:21" x14ac:dyDescent="0.2">
      <c r="S4093">
        <v>4092</v>
      </c>
      <c r="T4093" t="s">
        <v>2013</v>
      </c>
      <c r="U4093" s="9">
        <f t="shared" si="74"/>
        <v>83.990147783251231</v>
      </c>
    </row>
    <row r="4094" spans="19:21" x14ac:dyDescent="0.2">
      <c r="S4094">
        <v>4093</v>
      </c>
      <c r="T4094" t="s">
        <v>4108</v>
      </c>
      <c r="U4094" s="9">
        <f t="shared" si="74"/>
        <v>84.010673234811165</v>
      </c>
    </row>
    <row r="4095" spans="19:21" x14ac:dyDescent="0.2">
      <c r="S4095">
        <v>4094</v>
      </c>
      <c r="T4095" t="s">
        <v>4109</v>
      </c>
      <c r="U4095" s="9">
        <f t="shared" si="74"/>
        <v>84.031198686371098</v>
      </c>
    </row>
    <row r="4096" spans="19:21" x14ac:dyDescent="0.2">
      <c r="S4096">
        <v>4095</v>
      </c>
      <c r="T4096" t="s">
        <v>4110</v>
      </c>
      <c r="U4096" s="9">
        <f t="shared" si="74"/>
        <v>84.051724137931032</v>
      </c>
    </row>
    <row r="4097" spans="19:21" x14ac:dyDescent="0.2">
      <c r="S4097">
        <v>4096</v>
      </c>
      <c r="T4097" t="s">
        <v>4111</v>
      </c>
      <c r="U4097" s="9">
        <f t="shared" si="74"/>
        <v>84.072249589490966</v>
      </c>
    </row>
    <row r="4098" spans="19:21" x14ac:dyDescent="0.2">
      <c r="S4098">
        <v>4097</v>
      </c>
      <c r="T4098" t="s">
        <v>4112</v>
      </c>
      <c r="U4098" s="9">
        <f t="shared" si="74"/>
        <v>84.092775041050899</v>
      </c>
    </row>
    <row r="4099" spans="19:21" x14ac:dyDescent="0.2">
      <c r="S4099">
        <v>4098</v>
      </c>
      <c r="T4099" t="s">
        <v>4113</v>
      </c>
      <c r="U4099" s="9">
        <f t="shared" ref="U4099:U4162" si="75">(S4099/4872)*100</f>
        <v>84.113300492610847</v>
      </c>
    </row>
    <row r="4100" spans="19:21" x14ac:dyDescent="0.2">
      <c r="S4100">
        <v>4099</v>
      </c>
      <c r="T4100" t="s">
        <v>4114</v>
      </c>
      <c r="U4100" s="9">
        <f t="shared" si="75"/>
        <v>84.133825944170766</v>
      </c>
    </row>
    <row r="4101" spans="19:21" x14ac:dyDescent="0.2">
      <c r="S4101">
        <v>4100</v>
      </c>
      <c r="T4101" t="s">
        <v>4115</v>
      </c>
      <c r="U4101" s="9">
        <f t="shared" si="75"/>
        <v>84.154351395730714</v>
      </c>
    </row>
    <row r="4102" spans="19:21" x14ac:dyDescent="0.2">
      <c r="S4102">
        <v>4101</v>
      </c>
      <c r="T4102" t="s">
        <v>4116</v>
      </c>
      <c r="U4102" s="9">
        <f t="shared" si="75"/>
        <v>84.174876847290633</v>
      </c>
    </row>
    <row r="4103" spans="19:21" x14ac:dyDescent="0.2">
      <c r="S4103">
        <v>4102</v>
      </c>
      <c r="T4103" t="s">
        <v>4117</v>
      </c>
      <c r="U4103" s="9">
        <f t="shared" si="75"/>
        <v>84.195402298850581</v>
      </c>
    </row>
    <row r="4104" spans="19:21" x14ac:dyDescent="0.2">
      <c r="S4104">
        <v>4103</v>
      </c>
      <c r="T4104" t="s">
        <v>4118</v>
      </c>
      <c r="U4104" s="9">
        <f t="shared" si="75"/>
        <v>84.215927750410515</v>
      </c>
    </row>
    <row r="4105" spans="19:21" x14ac:dyDescent="0.2">
      <c r="S4105">
        <v>4104</v>
      </c>
      <c r="T4105" t="s">
        <v>4119</v>
      </c>
      <c r="U4105" s="9">
        <f t="shared" si="75"/>
        <v>84.236453201970434</v>
      </c>
    </row>
    <row r="4106" spans="19:21" x14ac:dyDescent="0.2">
      <c r="S4106">
        <v>4105</v>
      </c>
      <c r="T4106" t="s">
        <v>4120</v>
      </c>
      <c r="U4106" s="9">
        <f t="shared" si="75"/>
        <v>84.256978653530382</v>
      </c>
    </row>
    <row r="4107" spans="19:21" x14ac:dyDescent="0.2">
      <c r="S4107">
        <v>4106</v>
      </c>
      <c r="T4107" t="s">
        <v>4121</v>
      </c>
      <c r="U4107" s="9">
        <f t="shared" si="75"/>
        <v>84.277504105090316</v>
      </c>
    </row>
    <row r="4108" spans="19:21" x14ac:dyDescent="0.2">
      <c r="S4108">
        <v>4107</v>
      </c>
      <c r="T4108" t="s">
        <v>4122</v>
      </c>
      <c r="U4108" s="9">
        <f t="shared" si="75"/>
        <v>84.298029556650249</v>
      </c>
    </row>
    <row r="4109" spans="19:21" x14ac:dyDescent="0.2">
      <c r="S4109">
        <v>4108</v>
      </c>
      <c r="T4109" t="s">
        <v>4123</v>
      </c>
      <c r="U4109" s="9">
        <f t="shared" si="75"/>
        <v>84.318555008210183</v>
      </c>
    </row>
    <row r="4110" spans="19:21" x14ac:dyDescent="0.2">
      <c r="S4110">
        <v>4109</v>
      </c>
      <c r="T4110" t="s">
        <v>4124</v>
      </c>
      <c r="U4110" s="9">
        <f t="shared" si="75"/>
        <v>84.339080459770116</v>
      </c>
    </row>
    <row r="4111" spans="19:21" x14ac:dyDescent="0.2">
      <c r="S4111">
        <v>4110</v>
      </c>
      <c r="T4111" t="s">
        <v>4125</v>
      </c>
      <c r="U4111" s="9">
        <f t="shared" si="75"/>
        <v>84.35960591133005</v>
      </c>
    </row>
    <row r="4112" spans="19:21" x14ac:dyDescent="0.2">
      <c r="S4112">
        <v>4111</v>
      </c>
      <c r="T4112" t="s">
        <v>4126</v>
      </c>
      <c r="U4112" s="9">
        <f t="shared" si="75"/>
        <v>84.380131362889983</v>
      </c>
    </row>
    <row r="4113" spans="19:21" x14ac:dyDescent="0.2">
      <c r="S4113">
        <v>4112</v>
      </c>
      <c r="T4113" t="s">
        <v>4127</v>
      </c>
      <c r="U4113" s="9">
        <f t="shared" si="75"/>
        <v>84.400656814449917</v>
      </c>
    </row>
    <row r="4114" spans="19:21" x14ac:dyDescent="0.2">
      <c r="S4114">
        <v>4113</v>
      </c>
      <c r="T4114" t="s">
        <v>4128</v>
      </c>
      <c r="U4114" s="9">
        <f t="shared" si="75"/>
        <v>84.421182266009851</v>
      </c>
    </row>
    <row r="4115" spans="19:21" x14ac:dyDescent="0.2">
      <c r="S4115">
        <v>4114</v>
      </c>
      <c r="T4115" t="s">
        <v>4129</v>
      </c>
      <c r="U4115" s="9">
        <f t="shared" si="75"/>
        <v>84.441707717569798</v>
      </c>
    </row>
    <row r="4116" spans="19:21" x14ac:dyDescent="0.2">
      <c r="S4116">
        <v>4115</v>
      </c>
      <c r="T4116" t="s">
        <v>4130</v>
      </c>
      <c r="U4116" s="9">
        <f t="shared" si="75"/>
        <v>84.462233169129718</v>
      </c>
    </row>
    <row r="4117" spans="19:21" x14ac:dyDescent="0.2">
      <c r="S4117">
        <v>4116</v>
      </c>
      <c r="T4117" t="s">
        <v>4131</v>
      </c>
      <c r="U4117" s="9">
        <f t="shared" si="75"/>
        <v>84.482758620689651</v>
      </c>
    </row>
    <row r="4118" spans="19:21" x14ac:dyDescent="0.2">
      <c r="S4118">
        <v>4117</v>
      </c>
      <c r="T4118" t="s">
        <v>4132</v>
      </c>
      <c r="U4118" s="9">
        <f t="shared" si="75"/>
        <v>84.503284072249585</v>
      </c>
    </row>
    <row r="4119" spans="19:21" x14ac:dyDescent="0.2">
      <c r="S4119">
        <v>4118</v>
      </c>
      <c r="T4119" t="s">
        <v>2051</v>
      </c>
      <c r="U4119" s="9">
        <f t="shared" si="75"/>
        <v>84.523809523809518</v>
      </c>
    </row>
    <row r="4120" spans="19:21" x14ac:dyDescent="0.2">
      <c r="S4120">
        <v>4119</v>
      </c>
      <c r="T4120" t="s">
        <v>2052</v>
      </c>
      <c r="U4120" s="9">
        <f t="shared" si="75"/>
        <v>84.544334975369466</v>
      </c>
    </row>
    <row r="4121" spans="19:21" x14ac:dyDescent="0.2">
      <c r="S4121">
        <v>4120</v>
      </c>
      <c r="T4121" t="s">
        <v>2053</v>
      </c>
      <c r="U4121" s="9">
        <f t="shared" si="75"/>
        <v>84.564860426929386</v>
      </c>
    </row>
    <row r="4122" spans="19:21" x14ac:dyDescent="0.2">
      <c r="S4122">
        <v>4121</v>
      </c>
      <c r="T4122" t="s">
        <v>2054</v>
      </c>
      <c r="U4122" s="9">
        <f t="shared" si="75"/>
        <v>84.585385878489333</v>
      </c>
    </row>
    <row r="4123" spans="19:21" x14ac:dyDescent="0.2">
      <c r="S4123">
        <v>4122</v>
      </c>
      <c r="T4123" t="s">
        <v>2055</v>
      </c>
      <c r="U4123" s="9">
        <f t="shared" si="75"/>
        <v>84.605911330049267</v>
      </c>
    </row>
    <row r="4124" spans="19:21" x14ac:dyDescent="0.2">
      <c r="S4124">
        <v>4123</v>
      </c>
      <c r="T4124" t="s">
        <v>2056</v>
      </c>
      <c r="U4124" s="9">
        <f t="shared" si="75"/>
        <v>84.626436781609186</v>
      </c>
    </row>
    <row r="4125" spans="19:21" x14ac:dyDescent="0.2">
      <c r="S4125">
        <v>4124</v>
      </c>
      <c r="T4125" t="s">
        <v>2057</v>
      </c>
      <c r="U4125" s="9">
        <f t="shared" si="75"/>
        <v>84.646962233169134</v>
      </c>
    </row>
    <row r="4126" spans="19:21" x14ac:dyDescent="0.2">
      <c r="S4126">
        <v>4125</v>
      </c>
      <c r="T4126" t="s">
        <v>2058</v>
      </c>
      <c r="U4126" s="9">
        <f t="shared" si="75"/>
        <v>84.667487684729053</v>
      </c>
    </row>
    <row r="4127" spans="19:21" x14ac:dyDescent="0.2">
      <c r="S4127">
        <v>4126</v>
      </c>
      <c r="T4127" t="s">
        <v>2059</v>
      </c>
      <c r="U4127" s="9">
        <f t="shared" si="75"/>
        <v>84.688013136289001</v>
      </c>
    </row>
    <row r="4128" spans="19:21" x14ac:dyDescent="0.2">
      <c r="S4128">
        <v>4127</v>
      </c>
      <c r="T4128" t="s">
        <v>2060</v>
      </c>
      <c r="U4128" s="9">
        <f t="shared" si="75"/>
        <v>84.708538587848935</v>
      </c>
    </row>
    <row r="4129" spans="19:21" x14ac:dyDescent="0.2">
      <c r="S4129">
        <v>4128</v>
      </c>
      <c r="T4129" t="s">
        <v>2061</v>
      </c>
      <c r="U4129" s="9">
        <f t="shared" si="75"/>
        <v>84.729064039408868</v>
      </c>
    </row>
    <row r="4130" spans="19:21" x14ac:dyDescent="0.2">
      <c r="S4130">
        <v>4129</v>
      </c>
      <c r="T4130" t="s">
        <v>2062</v>
      </c>
      <c r="U4130" s="9">
        <f t="shared" si="75"/>
        <v>84.749589490968802</v>
      </c>
    </row>
    <row r="4131" spans="19:21" x14ac:dyDescent="0.2">
      <c r="S4131">
        <v>4130</v>
      </c>
      <c r="T4131" t="s">
        <v>2063</v>
      </c>
      <c r="U4131" s="9">
        <f t="shared" si="75"/>
        <v>84.770114942528735</v>
      </c>
    </row>
    <row r="4132" spans="19:21" x14ac:dyDescent="0.2">
      <c r="S4132">
        <v>4131</v>
      </c>
      <c r="T4132" t="s">
        <v>2064</v>
      </c>
      <c r="U4132" s="9">
        <f t="shared" si="75"/>
        <v>84.790640394088669</v>
      </c>
    </row>
    <row r="4133" spans="19:21" x14ac:dyDescent="0.2">
      <c r="S4133">
        <v>4132</v>
      </c>
      <c r="T4133" t="s">
        <v>2065</v>
      </c>
      <c r="U4133" s="9">
        <f t="shared" si="75"/>
        <v>84.811165845648603</v>
      </c>
    </row>
    <row r="4134" spans="19:21" x14ac:dyDescent="0.2">
      <c r="S4134">
        <v>4133</v>
      </c>
      <c r="T4134" t="s">
        <v>2066</v>
      </c>
      <c r="U4134" s="9">
        <f t="shared" si="75"/>
        <v>84.831691297208536</v>
      </c>
    </row>
    <row r="4135" spans="19:21" x14ac:dyDescent="0.2">
      <c r="S4135">
        <v>4134</v>
      </c>
      <c r="T4135" t="s">
        <v>2067</v>
      </c>
      <c r="U4135" s="9">
        <f t="shared" si="75"/>
        <v>84.85221674876847</v>
      </c>
    </row>
    <row r="4136" spans="19:21" x14ac:dyDescent="0.2">
      <c r="S4136">
        <v>4135</v>
      </c>
      <c r="T4136" t="s">
        <v>2068</v>
      </c>
      <c r="U4136" s="9">
        <f t="shared" si="75"/>
        <v>84.872742200328418</v>
      </c>
    </row>
    <row r="4137" spans="19:21" x14ac:dyDescent="0.2">
      <c r="S4137">
        <v>4136</v>
      </c>
      <c r="T4137" t="s">
        <v>2069</v>
      </c>
      <c r="U4137" s="9">
        <f t="shared" si="75"/>
        <v>84.893267651888337</v>
      </c>
    </row>
    <row r="4138" spans="19:21" x14ac:dyDescent="0.2">
      <c r="S4138">
        <v>4137</v>
      </c>
      <c r="T4138" t="s">
        <v>2070</v>
      </c>
      <c r="U4138" s="9">
        <f t="shared" si="75"/>
        <v>84.91379310344827</v>
      </c>
    </row>
    <row r="4139" spans="19:21" x14ac:dyDescent="0.2">
      <c r="S4139">
        <v>4138</v>
      </c>
      <c r="T4139" t="s">
        <v>2071</v>
      </c>
      <c r="U4139" s="9">
        <f t="shared" si="75"/>
        <v>84.934318555008218</v>
      </c>
    </row>
    <row r="4140" spans="19:21" x14ac:dyDescent="0.2">
      <c r="S4140">
        <v>4139</v>
      </c>
      <c r="T4140" t="s">
        <v>2072</v>
      </c>
      <c r="U4140" s="9">
        <f t="shared" si="75"/>
        <v>84.954844006568138</v>
      </c>
    </row>
    <row r="4141" spans="19:21" x14ac:dyDescent="0.2">
      <c r="S4141">
        <v>4140</v>
      </c>
      <c r="T4141" t="s">
        <v>2073</v>
      </c>
      <c r="U4141" s="9">
        <f t="shared" si="75"/>
        <v>84.975369458128085</v>
      </c>
    </row>
    <row r="4142" spans="19:21" x14ac:dyDescent="0.2">
      <c r="S4142">
        <v>4141</v>
      </c>
      <c r="T4142" t="s">
        <v>2074</v>
      </c>
      <c r="U4142" s="9">
        <f t="shared" si="75"/>
        <v>84.995894909688005</v>
      </c>
    </row>
    <row r="4143" spans="19:21" x14ac:dyDescent="0.2">
      <c r="S4143">
        <v>4142</v>
      </c>
      <c r="T4143" t="s">
        <v>2075</v>
      </c>
      <c r="U4143" s="9">
        <f t="shared" si="75"/>
        <v>85.016420361247953</v>
      </c>
    </row>
    <row r="4144" spans="19:21" x14ac:dyDescent="0.2">
      <c r="S4144">
        <v>4143</v>
      </c>
      <c r="T4144" t="s">
        <v>2076</v>
      </c>
      <c r="U4144" s="9">
        <f t="shared" si="75"/>
        <v>85.036945812807886</v>
      </c>
    </row>
    <row r="4145" spans="19:21" x14ac:dyDescent="0.2">
      <c r="S4145">
        <v>4144</v>
      </c>
      <c r="T4145" t="s">
        <v>2077</v>
      </c>
      <c r="U4145" s="9">
        <f t="shared" si="75"/>
        <v>85.057471264367805</v>
      </c>
    </row>
    <row r="4146" spans="19:21" x14ac:dyDescent="0.2">
      <c r="S4146">
        <v>4145</v>
      </c>
      <c r="T4146" t="s">
        <v>2078</v>
      </c>
      <c r="U4146" s="9">
        <f t="shared" si="75"/>
        <v>85.077996715927753</v>
      </c>
    </row>
    <row r="4147" spans="19:21" x14ac:dyDescent="0.2">
      <c r="S4147">
        <v>4146</v>
      </c>
      <c r="T4147" t="s">
        <v>2079</v>
      </c>
      <c r="U4147" s="9">
        <f t="shared" si="75"/>
        <v>85.098522167487687</v>
      </c>
    </row>
    <row r="4148" spans="19:21" x14ac:dyDescent="0.2">
      <c r="S4148">
        <v>4147</v>
      </c>
      <c r="T4148" t="s">
        <v>2080</v>
      </c>
      <c r="U4148" s="9">
        <f t="shared" si="75"/>
        <v>85.11904761904762</v>
      </c>
    </row>
    <row r="4149" spans="19:21" x14ac:dyDescent="0.2">
      <c r="S4149">
        <v>4148</v>
      </c>
      <c r="T4149" t="s">
        <v>2081</v>
      </c>
      <c r="U4149" s="9">
        <f t="shared" si="75"/>
        <v>85.139573070607554</v>
      </c>
    </row>
    <row r="4150" spans="19:21" x14ac:dyDescent="0.2">
      <c r="S4150">
        <v>4149</v>
      </c>
      <c r="T4150" t="s">
        <v>2082</v>
      </c>
      <c r="U4150" s="9">
        <f t="shared" si="75"/>
        <v>85.160098522167488</v>
      </c>
    </row>
    <row r="4151" spans="19:21" x14ac:dyDescent="0.2">
      <c r="S4151">
        <v>4150</v>
      </c>
      <c r="T4151" t="s">
        <v>2083</v>
      </c>
      <c r="U4151" s="9">
        <f t="shared" si="75"/>
        <v>85.180623973727421</v>
      </c>
    </row>
    <row r="4152" spans="19:21" x14ac:dyDescent="0.2">
      <c r="S4152">
        <v>4151</v>
      </c>
      <c r="T4152" t="s">
        <v>2084</v>
      </c>
      <c r="U4152" s="9">
        <f t="shared" si="75"/>
        <v>85.201149425287355</v>
      </c>
    </row>
    <row r="4153" spans="19:21" x14ac:dyDescent="0.2">
      <c r="S4153">
        <v>4152</v>
      </c>
      <c r="T4153" t="s">
        <v>2085</v>
      </c>
      <c r="U4153" s="9">
        <f t="shared" si="75"/>
        <v>85.221674876847288</v>
      </c>
    </row>
    <row r="4154" spans="19:21" x14ac:dyDescent="0.2">
      <c r="S4154">
        <v>4153</v>
      </c>
      <c r="T4154" t="s">
        <v>2086</v>
      </c>
      <c r="U4154" s="9">
        <f t="shared" si="75"/>
        <v>85.242200328407222</v>
      </c>
    </row>
    <row r="4155" spans="19:21" x14ac:dyDescent="0.2">
      <c r="S4155">
        <v>4154</v>
      </c>
      <c r="T4155" t="s">
        <v>2087</v>
      </c>
      <c r="U4155" s="9">
        <f t="shared" si="75"/>
        <v>85.26272577996717</v>
      </c>
    </row>
    <row r="4156" spans="19:21" x14ac:dyDescent="0.2">
      <c r="S4156">
        <v>4155</v>
      </c>
      <c r="T4156" t="s">
        <v>2088</v>
      </c>
      <c r="U4156" s="9">
        <f t="shared" si="75"/>
        <v>85.283251231527089</v>
      </c>
    </row>
    <row r="4157" spans="19:21" x14ac:dyDescent="0.2">
      <c r="S4157">
        <v>4156</v>
      </c>
      <c r="T4157" t="s">
        <v>2089</v>
      </c>
      <c r="U4157" s="9">
        <f t="shared" si="75"/>
        <v>85.303776683087023</v>
      </c>
    </row>
    <row r="4158" spans="19:21" x14ac:dyDescent="0.2">
      <c r="S4158">
        <v>4157</v>
      </c>
      <c r="T4158" t="s">
        <v>2090</v>
      </c>
      <c r="U4158" s="9">
        <f t="shared" si="75"/>
        <v>85.32430213464697</v>
      </c>
    </row>
    <row r="4159" spans="19:21" x14ac:dyDescent="0.2">
      <c r="S4159">
        <v>4158</v>
      </c>
      <c r="T4159" t="s">
        <v>2091</v>
      </c>
      <c r="U4159" s="9">
        <f t="shared" si="75"/>
        <v>85.34482758620689</v>
      </c>
    </row>
    <row r="4160" spans="19:21" x14ac:dyDescent="0.2">
      <c r="S4160">
        <v>4159</v>
      </c>
      <c r="T4160" t="s">
        <v>2092</v>
      </c>
      <c r="U4160" s="9">
        <f t="shared" si="75"/>
        <v>85.365353037766837</v>
      </c>
    </row>
    <row r="4161" spans="19:21" x14ac:dyDescent="0.2">
      <c r="S4161">
        <v>4160</v>
      </c>
      <c r="T4161" t="s">
        <v>2093</v>
      </c>
      <c r="U4161" s="9">
        <f t="shared" si="75"/>
        <v>85.385878489326757</v>
      </c>
    </row>
    <row r="4162" spans="19:21" x14ac:dyDescent="0.2">
      <c r="S4162">
        <v>4161</v>
      </c>
      <c r="T4162" t="s">
        <v>2094</v>
      </c>
      <c r="U4162" s="9">
        <f t="shared" si="75"/>
        <v>85.406403940886705</v>
      </c>
    </row>
    <row r="4163" spans="19:21" x14ac:dyDescent="0.2">
      <c r="S4163">
        <v>4162</v>
      </c>
      <c r="T4163" t="s">
        <v>2095</v>
      </c>
      <c r="U4163" s="9">
        <f t="shared" ref="U4163:U4226" si="76">(S4163/4872)*100</f>
        <v>85.426929392446638</v>
      </c>
    </row>
    <row r="4164" spans="19:21" x14ac:dyDescent="0.2">
      <c r="S4164">
        <v>4163</v>
      </c>
      <c r="T4164" t="s">
        <v>2096</v>
      </c>
      <c r="U4164" s="9">
        <f t="shared" si="76"/>
        <v>85.447454844006572</v>
      </c>
    </row>
    <row r="4165" spans="19:21" x14ac:dyDescent="0.2">
      <c r="S4165">
        <v>4164</v>
      </c>
      <c r="T4165" t="s">
        <v>2097</v>
      </c>
      <c r="U4165" s="9">
        <f t="shared" si="76"/>
        <v>85.467980295566505</v>
      </c>
    </row>
    <row r="4166" spans="19:21" x14ac:dyDescent="0.2">
      <c r="S4166">
        <v>4165</v>
      </c>
      <c r="T4166" t="s">
        <v>2098</v>
      </c>
      <c r="U4166" s="9">
        <f t="shared" si="76"/>
        <v>85.488505747126439</v>
      </c>
    </row>
    <row r="4167" spans="19:21" x14ac:dyDescent="0.2">
      <c r="S4167">
        <v>4166</v>
      </c>
      <c r="T4167" t="s">
        <v>2099</v>
      </c>
      <c r="U4167" s="9">
        <f t="shared" si="76"/>
        <v>85.509031198686372</v>
      </c>
    </row>
    <row r="4168" spans="19:21" x14ac:dyDescent="0.2">
      <c r="S4168">
        <v>4167</v>
      </c>
      <c r="T4168" t="s">
        <v>2100</v>
      </c>
      <c r="U4168" s="9">
        <f t="shared" si="76"/>
        <v>85.529556650246306</v>
      </c>
    </row>
    <row r="4169" spans="19:21" x14ac:dyDescent="0.2">
      <c r="S4169">
        <v>4168</v>
      </c>
      <c r="T4169" t="s">
        <v>2101</v>
      </c>
      <c r="U4169" s="9">
        <f t="shared" si="76"/>
        <v>85.55008210180624</v>
      </c>
    </row>
    <row r="4170" spans="19:21" x14ac:dyDescent="0.2">
      <c r="S4170">
        <v>4169</v>
      </c>
      <c r="T4170" t="s">
        <v>2102</v>
      </c>
      <c r="U4170" s="9">
        <f t="shared" si="76"/>
        <v>85.570607553366173</v>
      </c>
    </row>
    <row r="4171" spans="19:21" x14ac:dyDescent="0.2">
      <c r="S4171">
        <v>4170</v>
      </c>
      <c r="T4171" t="s">
        <v>2103</v>
      </c>
      <c r="U4171" s="9">
        <f t="shared" si="76"/>
        <v>85.591133004926107</v>
      </c>
    </row>
    <row r="4172" spans="19:21" x14ac:dyDescent="0.2">
      <c r="S4172">
        <v>4171</v>
      </c>
      <c r="T4172" t="s">
        <v>2104</v>
      </c>
      <c r="U4172" s="9">
        <f t="shared" si="76"/>
        <v>85.61165845648604</v>
      </c>
    </row>
    <row r="4173" spans="19:21" x14ac:dyDescent="0.2">
      <c r="S4173">
        <v>4172</v>
      </c>
      <c r="T4173" t="s">
        <v>2105</v>
      </c>
      <c r="U4173" s="9">
        <f t="shared" si="76"/>
        <v>85.632183908045974</v>
      </c>
    </row>
    <row r="4174" spans="19:21" x14ac:dyDescent="0.2">
      <c r="S4174">
        <v>4173</v>
      </c>
      <c r="T4174" t="s">
        <v>2106</v>
      </c>
      <c r="U4174" s="9">
        <f t="shared" si="76"/>
        <v>85.652709359605922</v>
      </c>
    </row>
    <row r="4175" spans="19:21" x14ac:dyDescent="0.2">
      <c r="S4175">
        <v>4174</v>
      </c>
      <c r="T4175" t="s">
        <v>2107</v>
      </c>
      <c r="U4175" s="9">
        <f t="shared" si="76"/>
        <v>85.673234811165841</v>
      </c>
    </row>
    <row r="4176" spans="19:21" x14ac:dyDescent="0.2">
      <c r="S4176">
        <v>4175</v>
      </c>
      <c r="T4176" t="s">
        <v>2108</v>
      </c>
      <c r="U4176" s="9">
        <f t="shared" si="76"/>
        <v>85.693760262725789</v>
      </c>
    </row>
    <row r="4177" spans="19:21" x14ac:dyDescent="0.2">
      <c r="S4177">
        <v>4176</v>
      </c>
      <c r="T4177" t="s">
        <v>2109</v>
      </c>
      <c r="U4177" s="9">
        <f t="shared" si="76"/>
        <v>85.714285714285708</v>
      </c>
    </row>
    <row r="4178" spans="19:21" x14ac:dyDescent="0.2">
      <c r="S4178">
        <v>4177</v>
      </c>
      <c r="T4178" t="s">
        <v>2110</v>
      </c>
      <c r="U4178" s="9">
        <f t="shared" si="76"/>
        <v>85.734811165845642</v>
      </c>
    </row>
    <row r="4179" spans="19:21" x14ac:dyDescent="0.2">
      <c r="S4179">
        <v>4178</v>
      </c>
      <c r="T4179" t="s">
        <v>2111</v>
      </c>
      <c r="U4179" s="9">
        <f t="shared" si="76"/>
        <v>85.75533661740559</v>
      </c>
    </row>
    <row r="4180" spans="19:21" x14ac:dyDescent="0.2">
      <c r="S4180">
        <v>4179</v>
      </c>
      <c r="T4180" t="s">
        <v>2112</v>
      </c>
      <c r="U4180" s="9">
        <f t="shared" si="76"/>
        <v>85.775862068965509</v>
      </c>
    </row>
    <row r="4181" spans="19:21" x14ac:dyDescent="0.2">
      <c r="S4181">
        <v>4180</v>
      </c>
      <c r="T4181" t="s">
        <v>2113</v>
      </c>
      <c r="U4181" s="9">
        <f t="shared" si="76"/>
        <v>85.796387520525457</v>
      </c>
    </row>
    <row r="4182" spans="19:21" x14ac:dyDescent="0.2">
      <c r="S4182">
        <v>4181</v>
      </c>
      <c r="T4182" t="s">
        <v>2114</v>
      </c>
      <c r="U4182" s="9">
        <f t="shared" si="76"/>
        <v>85.81691297208539</v>
      </c>
    </row>
    <row r="4183" spans="19:21" x14ac:dyDescent="0.2">
      <c r="S4183">
        <v>4182</v>
      </c>
      <c r="T4183" t="s">
        <v>2115</v>
      </c>
      <c r="U4183" s="9">
        <f t="shared" si="76"/>
        <v>85.837438423645324</v>
      </c>
    </row>
    <row r="4184" spans="19:21" x14ac:dyDescent="0.2">
      <c r="S4184">
        <v>4183</v>
      </c>
      <c r="T4184" t="s">
        <v>2116</v>
      </c>
      <c r="U4184" s="9">
        <f t="shared" si="76"/>
        <v>85.857963875205257</v>
      </c>
    </row>
    <row r="4185" spans="19:21" x14ac:dyDescent="0.2">
      <c r="S4185">
        <v>4184</v>
      </c>
      <c r="T4185" t="s">
        <v>2117</v>
      </c>
      <c r="U4185" s="9">
        <f t="shared" si="76"/>
        <v>85.878489326765191</v>
      </c>
    </row>
    <row r="4186" spans="19:21" x14ac:dyDescent="0.2">
      <c r="S4186">
        <v>4185</v>
      </c>
      <c r="T4186" t="s">
        <v>2118</v>
      </c>
      <c r="U4186" s="9">
        <f t="shared" si="76"/>
        <v>85.899014778325125</v>
      </c>
    </row>
    <row r="4187" spans="19:21" x14ac:dyDescent="0.2">
      <c r="S4187">
        <v>4186</v>
      </c>
      <c r="T4187" t="s">
        <v>2119</v>
      </c>
      <c r="U4187" s="9">
        <f t="shared" si="76"/>
        <v>85.919540229885058</v>
      </c>
    </row>
    <row r="4188" spans="19:21" x14ac:dyDescent="0.2">
      <c r="S4188">
        <v>4187</v>
      </c>
      <c r="T4188" t="s">
        <v>2120</v>
      </c>
      <c r="U4188" s="9">
        <f t="shared" si="76"/>
        <v>85.940065681444992</v>
      </c>
    </row>
    <row r="4189" spans="19:21" x14ac:dyDescent="0.2">
      <c r="S4189">
        <v>4188</v>
      </c>
      <c r="T4189" t="s">
        <v>2121</v>
      </c>
      <c r="U4189" s="9">
        <f t="shared" si="76"/>
        <v>85.960591133004925</v>
      </c>
    </row>
    <row r="4190" spans="19:21" x14ac:dyDescent="0.2">
      <c r="S4190">
        <v>4189</v>
      </c>
      <c r="T4190" t="s">
        <v>2122</v>
      </c>
      <c r="U4190" s="9">
        <f t="shared" si="76"/>
        <v>85.981116584564859</v>
      </c>
    </row>
    <row r="4191" spans="19:21" x14ac:dyDescent="0.2">
      <c r="S4191">
        <v>4190</v>
      </c>
      <c r="T4191" t="s">
        <v>2123</v>
      </c>
      <c r="U4191" s="9">
        <f t="shared" si="76"/>
        <v>86.001642036124792</v>
      </c>
    </row>
    <row r="4192" spans="19:21" x14ac:dyDescent="0.2">
      <c r="S4192">
        <v>4191</v>
      </c>
      <c r="T4192" t="s">
        <v>2124</v>
      </c>
      <c r="U4192" s="9">
        <f t="shared" si="76"/>
        <v>86.022167487684726</v>
      </c>
    </row>
    <row r="4193" spans="19:21" x14ac:dyDescent="0.2">
      <c r="S4193">
        <v>4192</v>
      </c>
      <c r="T4193" t="s">
        <v>2125</v>
      </c>
      <c r="U4193" s="9">
        <f t="shared" si="76"/>
        <v>86.04269293924466</v>
      </c>
    </row>
    <row r="4194" spans="19:21" x14ac:dyDescent="0.2">
      <c r="S4194">
        <v>4193</v>
      </c>
      <c r="T4194" t="s">
        <v>2126</v>
      </c>
      <c r="U4194" s="9">
        <f t="shared" si="76"/>
        <v>86.063218390804593</v>
      </c>
    </row>
    <row r="4195" spans="19:21" x14ac:dyDescent="0.2">
      <c r="S4195">
        <v>4194</v>
      </c>
      <c r="T4195" t="s">
        <v>2127</v>
      </c>
      <c r="U4195" s="9">
        <f t="shared" si="76"/>
        <v>86.083743842364541</v>
      </c>
    </row>
    <row r="4196" spans="19:21" x14ac:dyDescent="0.2">
      <c r="S4196">
        <v>4195</v>
      </c>
      <c r="T4196" t="s">
        <v>2128</v>
      </c>
      <c r="U4196" s="9">
        <f t="shared" si="76"/>
        <v>86.10426929392446</v>
      </c>
    </row>
    <row r="4197" spans="19:21" x14ac:dyDescent="0.2">
      <c r="S4197">
        <v>4196</v>
      </c>
      <c r="T4197" t="s">
        <v>2129</v>
      </c>
      <c r="U4197" s="9">
        <f t="shared" si="76"/>
        <v>86.124794745484394</v>
      </c>
    </row>
    <row r="4198" spans="19:21" x14ac:dyDescent="0.2">
      <c r="S4198">
        <v>4197</v>
      </c>
      <c r="T4198" t="s">
        <v>2130</v>
      </c>
      <c r="U4198" s="9">
        <f t="shared" si="76"/>
        <v>86.145320197044342</v>
      </c>
    </row>
    <row r="4199" spans="19:21" x14ac:dyDescent="0.2">
      <c r="S4199">
        <v>4198</v>
      </c>
      <c r="T4199" t="s">
        <v>2131</v>
      </c>
      <c r="U4199" s="9">
        <f t="shared" si="76"/>
        <v>86.165845648604261</v>
      </c>
    </row>
    <row r="4200" spans="19:21" x14ac:dyDescent="0.2">
      <c r="S4200">
        <v>4199</v>
      </c>
      <c r="T4200" t="s">
        <v>2132</v>
      </c>
      <c r="U4200" s="9">
        <f t="shared" si="76"/>
        <v>86.186371100164209</v>
      </c>
    </row>
    <row r="4201" spans="19:21" x14ac:dyDescent="0.2">
      <c r="S4201">
        <v>4200</v>
      </c>
      <c r="T4201" t="s">
        <v>2133</v>
      </c>
      <c r="U4201" s="9">
        <f t="shared" si="76"/>
        <v>86.206896551724128</v>
      </c>
    </row>
    <row r="4202" spans="19:21" x14ac:dyDescent="0.2">
      <c r="S4202">
        <v>4201</v>
      </c>
      <c r="T4202" t="s">
        <v>2134</v>
      </c>
      <c r="U4202" s="9">
        <f t="shared" si="76"/>
        <v>86.227422003284076</v>
      </c>
    </row>
    <row r="4203" spans="19:21" x14ac:dyDescent="0.2">
      <c r="S4203">
        <v>4202</v>
      </c>
      <c r="T4203" t="s">
        <v>2135</v>
      </c>
      <c r="U4203" s="9">
        <f t="shared" si="76"/>
        <v>86.247947454844009</v>
      </c>
    </row>
    <row r="4204" spans="19:21" x14ac:dyDescent="0.2">
      <c r="S4204">
        <v>4203</v>
      </c>
      <c r="T4204" t="s">
        <v>2136</v>
      </c>
      <c r="U4204" s="9">
        <f t="shared" si="76"/>
        <v>86.268472906403943</v>
      </c>
    </row>
    <row r="4205" spans="19:21" x14ac:dyDescent="0.2">
      <c r="S4205">
        <v>4204</v>
      </c>
      <c r="T4205" t="s">
        <v>2137</v>
      </c>
      <c r="U4205" s="9">
        <f t="shared" si="76"/>
        <v>86.288998357963877</v>
      </c>
    </row>
    <row r="4206" spans="19:21" x14ac:dyDescent="0.2">
      <c r="S4206">
        <v>4205</v>
      </c>
      <c r="T4206" t="s">
        <v>2138</v>
      </c>
      <c r="U4206" s="9">
        <f t="shared" si="76"/>
        <v>86.30952380952381</v>
      </c>
    </row>
    <row r="4207" spans="19:21" x14ac:dyDescent="0.2">
      <c r="S4207">
        <v>4206</v>
      </c>
      <c r="T4207" t="s">
        <v>2139</v>
      </c>
      <c r="U4207" s="9">
        <f t="shared" si="76"/>
        <v>86.330049261083744</v>
      </c>
    </row>
    <row r="4208" spans="19:21" x14ac:dyDescent="0.2">
      <c r="S4208">
        <v>4207</v>
      </c>
      <c r="T4208" t="s">
        <v>2140</v>
      </c>
      <c r="U4208" s="9">
        <f t="shared" si="76"/>
        <v>86.350574712643677</v>
      </c>
    </row>
    <row r="4209" spans="19:21" x14ac:dyDescent="0.2">
      <c r="S4209">
        <v>4208</v>
      </c>
      <c r="T4209" t="s">
        <v>2141</v>
      </c>
      <c r="U4209" s="9">
        <f t="shared" si="76"/>
        <v>86.371100164203625</v>
      </c>
    </row>
    <row r="4210" spans="19:21" x14ac:dyDescent="0.2">
      <c r="S4210">
        <v>4209</v>
      </c>
      <c r="T4210" t="s">
        <v>2142</v>
      </c>
      <c r="U4210" s="9">
        <f t="shared" si="76"/>
        <v>86.391625615763544</v>
      </c>
    </row>
    <row r="4211" spans="19:21" x14ac:dyDescent="0.2">
      <c r="S4211">
        <v>4210</v>
      </c>
      <c r="T4211" t="s">
        <v>2143</v>
      </c>
      <c r="U4211" s="9">
        <f t="shared" si="76"/>
        <v>86.412151067323478</v>
      </c>
    </row>
    <row r="4212" spans="19:21" x14ac:dyDescent="0.2">
      <c r="S4212">
        <v>4211</v>
      </c>
      <c r="T4212" t="s">
        <v>2144</v>
      </c>
      <c r="U4212" s="9">
        <f t="shared" si="76"/>
        <v>86.432676518883412</v>
      </c>
    </row>
    <row r="4213" spans="19:21" x14ac:dyDescent="0.2">
      <c r="S4213">
        <v>4212</v>
      </c>
      <c r="T4213" t="s">
        <v>2145</v>
      </c>
      <c r="U4213" s="9">
        <f t="shared" si="76"/>
        <v>86.453201970443345</v>
      </c>
    </row>
    <row r="4214" spans="19:21" x14ac:dyDescent="0.2">
      <c r="S4214">
        <v>4213</v>
      </c>
      <c r="T4214" t="s">
        <v>2146</v>
      </c>
      <c r="U4214" s="9">
        <f t="shared" si="76"/>
        <v>86.473727422003293</v>
      </c>
    </row>
    <row r="4215" spans="19:21" x14ac:dyDescent="0.2">
      <c r="S4215">
        <v>4214</v>
      </c>
      <c r="T4215" t="s">
        <v>2147</v>
      </c>
      <c r="U4215" s="9">
        <f t="shared" si="76"/>
        <v>86.494252873563212</v>
      </c>
    </row>
    <row r="4216" spans="19:21" x14ac:dyDescent="0.2">
      <c r="S4216">
        <v>4215</v>
      </c>
      <c r="T4216" t="s">
        <v>2148</v>
      </c>
      <c r="U4216" s="9">
        <f t="shared" si="76"/>
        <v>86.51477832512316</v>
      </c>
    </row>
    <row r="4217" spans="19:21" x14ac:dyDescent="0.2">
      <c r="S4217">
        <v>4216</v>
      </c>
      <c r="T4217" t="s">
        <v>2149</v>
      </c>
      <c r="U4217" s="9">
        <f t="shared" si="76"/>
        <v>86.535303776683094</v>
      </c>
    </row>
    <row r="4218" spans="19:21" x14ac:dyDescent="0.2">
      <c r="S4218">
        <v>4217</v>
      </c>
      <c r="T4218" t="s">
        <v>2150</v>
      </c>
      <c r="U4218" s="9">
        <f t="shared" si="76"/>
        <v>86.555829228243013</v>
      </c>
    </row>
    <row r="4219" spans="19:21" x14ac:dyDescent="0.2">
      <c r="S4219">
        <v>4218</v>
      </c>
      <c r="T4219" t="s">
        <v>2151</v>
      </c>
      <c r="U4219" s="9">
        <f t="shared" si="76"/>
        <v>86.576354679802961</v>
      </c>
    </row>
    <row r="4220" spans="19:21" x14ac:dyDescent="0.2">
      <c r="S4220">
        <v>4219</v>
      </c>
      <c r="T4220" t="s">
        <v>2152</v>
      </c>
      <c r="U4220" s="9">
        <f t="shared" si="76"/>
        <v>86.59688013136288</v>
      </c>
    </row>
    <row r="4221" spans="19:21" x14ac:dyDescent="0.2">
      <c r="S4221">
        <v>4220</v>
      </c>
      <c r="T4221" t="s">
        <v>2153</v>
      </c>
      <c r="U4221" s="9">
        <f t="shared" si="76"/>
        <v>86.617405582922828</v>
      </c>
    </row>
    <row r="4222" spans="19:21" x14ac:dyDescent="0.2">
      <c r="S4222">
        <v>4221</v>
      </c>
      <c r="T4222" t="s">
        <v>2154</v>
      </c>
      <c r="U4222" s="9">
        <f t="shared" si="76"/>
        <v>86.637931034482762</v>
      </c>
    </row>
    <row r="4223" spans="19:21" x14ac:dyDescent="0.2">
      <c r="S4223">
        <v>4222</v>
      </c>
      <c r="T4223" t="s">
        <v>2155</v>
      </c>
      <c r="U4223" s="9">
        <f t="shared" si="76"/>
        <v>86.658456486042695</v>
      </c>
    </row>
    <row r="4224" spans="19:21" x14ac:dyDescent="0.2">
      <c r="S4224">
        <v>4223</v>
      </c>
      <c r="T4224" t="s">
        <v>2156</v>
      </c>
      <c r="U4224" s="9">
        <f t="shared" si="76"/>
        <v>86.678981937602629</v>
      </c>
    </row>
    <row r="4225" spans="19:21" x14ac:dyDescent="0.2">
      <c r="S4225">
        <v>4224</v>
      </c>
      <c r="T4225" t="s">
        <v>2157</v>
      </c>
      <c r="U4225" s="9">
        <f t="shared" si="76"/>
        <v>86.699507389162562</v>
      </c>
    </row>
    <row r="4226" spans="19:21" x14ac:dyDescent="0.2">
      <c r="S4226">
        <v>4225</v>
      </c>
      <c r="T4226" t="s">
        <v>2158</v>
      </c>
      <c r="U4226" s="9">
        <f t="shared" si="76"/>
        <v>86.720032840722496</v>
      </c>
    </row>
    <row r="4227" spans="19:21" x14ac:dyDescent="0.2">
      <c r="S4227">
        <v>4226</v>
      </c>
      <c r="T4227" t="s">
        <v>2159</v>
      </c>
      <c r="U4227" s="9">
        <f t="shared" ref="U4227:U4290" si="77">(S4227/4872)*100</f>
        <v>86.740558292282429</v>
      </c>
    </row>
    <row r="4228" spans="19:21" x14ac:dyDescent="0.2">
      <c r="S4228">
        <v>4227</v>
      </c>
      <c r="T4228" t="s">
        <v>2160</v>
      </c>
      <c r="U4228" s="9">
        <f t="shared" si="77"/>
        <v>86.761083743842363</v>
      </c>
    </row>
    <row r="4229" spans="19:21" x14ac:dyDescent="0.2">
      <c r="S4229">
        <v>4228</v>
      </c>
      <c r="T4229" t="s">
        <v>2161</v>
      </c>
      <c r="U4229" s="9">
        <f t="shared" si="77"/>
        <v>86.781609195402297</v>
      </c>
    </row>
    <row r="4230" spans="19:21" x14ac:dyDescent="0.2">
      <c r="S4230">
        <v>4229</v>
      </c>
      <c r="T4230" t="s">
        <v>2162</v>
      </c>
      <c r="U4230" s="9">
        <f t="shared" si="77"/>
        <v>86.80213464696223</v>
      </c>
    </row>
    <row r="4231" spans="19:21" x14ac:dyDescent="0.2">
      <c r="S4231">
        <v>4230</v>
      </c>
      <c r="T4231" t="s">
        <v>2163</v>
      </c>
      <c r="U4231" s="9">
        <f t="shared" si="77"/>
        <v>86.822660098522164</v>
      </c>
    </row>
    <row r="4232" spans="19:21" x14ac:dyDescent="0.2">
      <c r="S4232">
        <v>4231</v>
      </c>
      <c r="T4232" t="s">
        <v>2164</v>
      </c>
      <c r="U4232" s="9">
        <f t="shared" si="77"/>
        <v>86.843185550082097</v>
      </c>
    </row>
    <row r="4233" spans="19:21" x14ac:dyDescent="0.2">
      <c r="S4233">
        <v>4232</v>
      </c>
      <c r="T4233" t="s">
        <v>2165</v>
      </c>
      <c r="U4233" s="9">
        <f t="shared" si="77"/>
        <v>86.863711001642045</v>
      </c>
    </row>
    <row r="4234" spans="19:21" x14ac:dyDescent="0.2">
      <c r="S4234">
        <v>4233</v>
      </c>
      <c r="T4234" t="s">
        <v>2166</v>
      </c>
      <c r="U4234" s="9">
        <f t="shared" si="77"/>
        <v>86.884236453201964</v>
      </c>
    </row>
    <row r="4235" spans="19:21" x14ac:dyDescent="0.2">
      <c r="S4235">
        <v>4234</v>
      </c>
      <c r="T4235" t="s">
        <v>2167</v>
      </c>
      <c r="U4235" s="9">
        <f t="shared" si="77"/>
        <v>86.904761904761912</v>
      </c>
    </row>
    <row r="4236" spans="19:21" x14ac:dyDescent="0.2">
      <c r="S4236">
        <v>4235</v>
      </c>
      <c r="T4236" t="s">
        <v>2168</v>
      </c>
      <c r="U4236" s="9">
        <f t="shared" si="77"/>
        <v>86.925287356321832</v>
      </c>
    </row>
    <row r="4237" spans="19:21" x14ac:dyDescent="0.2">
      <c r="S4237">
        <v>4236</v>
      </c>
      <c r="T4237" t="s">
        <v>2169</v>
      </c>
      <c r="U4237" s="9">
        <f t="shared" si="77"/>
        <v>86.945812807881779</v>
      </c>
    </row>
    <row r="4238" spans="19:21" x14ac:dyDescent="0.2">
      <c r="S4238">
        <v>4237</v>
      </c>
      <c r="T4238" t="s">
        <v>2170</v>
      </c>
      <c r="U4238" s="9">
        <f t="shared" si="77"/>
        <v>86.966338259441713</v>
      </c>
    </row>
    <row r="4239" spans="19:21" x14ac:dyDescent="0.2">
      <c r="S4239">
        <v>4238</v>
      </c>
      <c r="T4239" t="s">
        <v>2171</v>
      </c>
      <c r="U4239" s="9">
        <f t="shared" si="77"/>
        <v>86.986863711001632</v>
      </c>
    </row>
    <row r="4240" spans="19:21" x14ac:dyDescent="0.2">
      <c r="S4240">
        <v>4239</v>
      </c>
      <c r="T4240" t="s">
        <v>2172</v>
      </c>
      <c r="U4240" s="9">
        <f t="shared" si="77"/>
        <v>87.00738916256158</v>
      </c>
    </row>
    <row r="4241" spans="19:21" x14ac:dyDescent="0.2">
      <c r="S4241">
        <v>4240</v>
      </c>
      <c r="T4241" t="s">
        <v>2173</v>
      </c>
      <c r="U4241" s="9">
        <f t="shared" si="77"/>
        <v>87.027914614121514</v>
      </c>
    </row>
    <row r="4242" spans="19:21" x14ac:dyDescent="0.2">
      <c r="S4242">
        <v>4241</v>
      </c>
      <c r="T4242" t="s">
        <v>2174</v>
      </c>
      <c r="U4242" s="9">
        <f t="shared" si="77"/>
        <v>87.048440065681447</v>
      </c>
    </row>
    <row r="4243" spans="19:21" x14ac:dyDescent="0.2">
      <c r="S4243">
        <v>4242</v>
      </c>
      <c r="T4243" t="s">
        <v>2175</v>
      </c>
      <c r="U4243" s="9">
        <f t="shared" si="77"/>
        <v>87.068965517241381</v>
      </c>
    </row>
    <row r="4244" spans="19:21" x14ac:dyDescent="0.2">
      <c r="S4244">
        <v>4243</v>
      </c>
      <c r="T4244" t="s">
        <v>2176</v>
      </c>
      <c r="U4244" s="9">
        <f t="shared" si="77"/>
        <v>87.089490968801314</v>
      </c>
    </row>
    <row r="4245" spans="19:21" x14ac:dyDescent="0.2">
      <c r="S4245">
        <v>4244</v>
      </c>
      <c r="T4245" t="s">
        <v>2177</v>
      </c>
      <c r="U4245" s="9">
        <f t="shared" si="77"/>
        <v>87.110016420361248</v>
      </c>
    </row>
    <row r="4246" spans="19:21" x14ac:dyDescent="0.2">
      <c r="S4246">
        <v>4245</v>
      </c>
      <c r="T4246" t="s">
        <v>2178</v>
      </c>
      <c r="U4246" s="9">
        <f t="shared" si="77"/>
        <v>87.130541871921181</v>
      </c>
    </row>
    <row r="4247" spans="19:21" x14ac:dyDescent="0.2">
      <c r="S4247">
        <v>4246</v>
      </c>
      <c r="T4247" t="s">
        <v>2179</v>
      </c>
      <c r="U4247" s="9">
        <f t="shared" si="77"/>
        <v>87.151067323481115</v>
      </c>
    </row>
    <row r="4248" spans="19:21" x14ac:dyDescent="0.2">
      <c r="S4248">
        <v>4247</v>
      </c>
      <c r="T4248" t="s">
        <v>2180</v>
      </c>
      <c r="U4248" s="9">
        <f t="shared" si="77"/>
        <v>87.171592775041049</v>
      </c>
    </row>
    <row r="4249" spans="19:21" x14ac:dyDescent="0.2">
      <c r="S4249">
        <v>4248</v>
      </c>
      <c r="T4249" t="s">
        <v>2181</v>
      </c>
      <c r="U4249" s="9">
        <f t="shared" si="77"/>
        <v>87.192118226600996</v>
      </c>
    </row>
    <row r="4250" spans="19:21" x14ac:dyDescent="0.2">
      <c r="S4250">
        <v>4249</v>
      </c>
      <c r="T4250" t="s">
        <v>2182</v>
      </c>
      <c r="U4250" s="9">
        <f t="shared" si="77"/>
        <v>87.212643678160916</v>
      </c>
    </row>
    <row r="4251" spans="19:21" x14ac:dyDescent="0.2">
      <c r="S4251">
        <v>4250</v>
      </c>
      <c r="T4251" t="s">
        <v>2183</v>
      </c>
      <c r="U4251" s="9">
        <f t="shared" si="77"/>
        <v>87.233169129720849</v>
      </c>
    </row>
    <row r="4252" spans="19:21" x14ac:dyDescent="0.2">
      <c r="S4252">
        <v>4251</v>
      </c>
      <c r="T4252" t="s">
        <v>2184</v>
      </c>
      <c r="U4252" s="9">
        <f t="shared" si="77"/>
        <v>87.253694581280783</v>
      </c>
    </row>
    <row r="4253" spans="19:21" x14ac:dyDescent="0.2">
      <c r="S4253">
        <v>4252</v>
      </c>
      <c r="T4253" t="s">
        <v>2185</v>
      </c>
      <c r="U4253" s="9">
        <f t="shared" si="77"/>
        <v>87.274220032840716</v>
      </c>
    </row>
    <row r="4254" spans="19:21" x14ac:dyDescent="0.2">
      <c r="S4254">
        <v>4253</v>
      </c>
      <c r="T4254" t="s">
        <v>2186</v>
      </c>
      <c r="U4254" s="9">
        <f t="shared" si="77"/>
        <v>87.294745484400664</v>
      </c>
    </row>
    <row r="4255" spans="19:21" x14ac:dyDescent="0.2">
      <c r="S4255">
        <v>4254</v>
      </c>
      <c r="T4255" t="s">
        <v>2187</v>
      </c>
      <c r="U4255" s="9">
        <f t="shared" si="77"/>
        <v>87.315270935960584</v>
      </c>
    </row>
    <row r="4256" spans="19:21" x14ac:dyDescent="0.2">
      <c r="S4256">
        <v>4255</v>
      </c>
      <c r="T4256" t="s">
        <v>2188</v>
      </c>
      <c r="U4256" s="9">
        <f t="shared" si="77"/>
        <v>87.335796387520531</v>
      </c>
    </row>
    <row r="4257" spans="19:21" x14ac:dyDescent="0.2">
      <c r="S4257">
        <v>4256</v>
      </c>
      <c r="T4257" t="s">
        <v>2189</v>
      </c>
      <c r="U4257" s="9">
        <f t="shared" si="77"/>
        <v>87.356321839080465</v>
      </c>
    </row>
    <row r="4258" spans="19:21" x14ac:dyDescent="0.2">
      <c r="S4258">
        <v>4257</v>
      </c>
      <c r="T4258" t="s">
        <v>2190</v>
      </c>
      <c r="U4258" s="9">
        <f t="shared" si="77"/>
        <v>87.376847290640399</v>
      </c>
    </row>
    <row r="4259" spans="19:21" x14ac:dyDescent="0.2">
      <c r="S4259">
        <v>4258</v>
      </c>
      <c r="T4259" t="s">
        <v>2191</v>
      </c>
      <c r="U4259" s="9">
        <f t="shared" si="77"/>
        <v>87.397372742200332</v>
      </c>
    </row>
    <row r="4260" spans="19:21" x14ac:dyDescent="0.2">
      <c r="S4260">
        <v>4259</v>
      </c>
      <c r="T4260" t="s">
        <v>2192</v>
      </c>
      <c r="U4260" s="9">
        <f t="shared" si="77"/>
        <v>87.417898193760252</v>
      </c>
    </row>
    <row r="4261" spans="19:21" x14ac:dyDescent="0.2">
      <c r="S4261">
        <v>4260</v>
      </c>
      <c r="T4261" t="s">
        <v>2193</v>
      </c>
      <c r="U4261" s="9">
        <f t="shared" si="77"/>
        <v>87.438423645320199</v>
      </c>
    </row>
    <row r="4262" spans="19:21" x14ac:dyDescent="0.2">
      <c r="S4262">
        <v>4261</v>
      </c>
      <c r="T4262" t="s">
        <v>2194</v>
      </c>
      <c r="U4262" s="9">
        <f t="shared" si="77"/>
        <v>87.458949096880133</v>
      </c>
    </row>
    <row r="4263" spans="19:21" x14ac:dyDescent="0.2">
      <c r="S4263">
        <v>4262</v>
      </c>
      <c r="T4263" t="s">
        <v>2195</v>
      </c>
      <c r="U4263" s="9">
        <f t="shared" si="77"/>
        <v>87.479474548440066</v>
      </c>
    </row>
    <row r="4264" spans="19:21" x14ac:dyDescent="0.2">
      <c r="S4264">
        <v>4263</v>
      </c>
      <c r="T4264" t="s">
        <v>2196</v>
      </c>
      <c r="U4264" s="9">
        <f t="shared" si="77"/>
        <v>87.5</v>
      </c>
    </row>
    <row r="4265" spans="19:21" x14ac:dyDescent="0.2">
      <c r="S4265">
        <v>4264</v>
      </c>
      <c r="T4265" t="s">
        <v>2197</v>
      </c>
      <c r="U4265" s="9">
        <f t="shared" si="77"/>
        <v>87.520525451559934</v>
      </c>
    </row>
    <row r="4266" spans="19:21" x14ac:dyDescent="0.2">
      <c r="S4266">
        <v>4265</v>
      </c>
      <c r="T4266" t="s">
        <v>2198</v>
      </c>
      <c r="U4266" s="9">
        <f t="shared" si="77"/>
        <v>87.541050903119867</v>
      </c>
    </row>
    <row r="4267" spans="19:21" x14ac:dyDescent="0.2">
      <c r="S4267">
        <v>4266</v>
      </c>
      <c r="T4267" t="s">
        <v>2199</v>
      </c>
      <c r="U4267" s="9">
        <f t="shared" si="77"/>
        <v>87.561576354679801</v>
      </c>
    </row>
    <row r="4268" spans="19:21" x14ac:dyDescent="0.2">
      <c r="S4268">
        <v>4267</v>
      </c>
      <c r="T4268" t="s">
        <v>2200</v>
      </c>
      <c r="U4268" s="9">
        <f t="shared" si="77"/>
        <v>87.582101806239748</v>
      </c>
    </row>
    <row r="4269" spans="19:21" x14ac:dyDescent="0.2">
      <c r="S4269">
        <v>4268</v>
      </c>
      <c r="T4269" t="s">
        <v>2201</v>
      </c>
      <c r="U4269" s="9">
        <f t="shared" si="77"/>
        <v>87.602627257799668</v>
      </c>
    </row>
    <row r="4270" spans="19:21" x14ac:dyDescent="0.2">
      <c r="S4270">
        <v>4269</v>
      </c>
      <c r="T4270" t="s">
        <v>2202</v>
      </c>
      <c r="U4270" s="9">
        <f t="shared" si="77"/>
        <v>87.623152709359601</v>
      </c>
    </row>
    <row r="4271" spans="19:21" x14ac:dyDescent="0.2">
      <c r="S4271">
        <v>4270</v>
      </c>
      <c r="T4271" t="s">
        <v>2203</v>
      </c>
      <c r="U4271" s="9">
        <f t="shared" si="77"/>
        <v>87.643678160919535</v>
      </c>
    </row>
    <row r="4272" spans="19:21" x14ac:dyDescent="0.2">
      <c r="S4272">
        <v>4271</v>
      </c>
      <c r="T4272" t="s">
        <v>2204</v>
      </c>
      <c r="U4272" s="9">
        <f t="shared" si="77"/>
        <v>87.664203612479469</v>
      </c>
    </row>
    <row r="4273" spans="19:21" x14ac:dyDescent="0.2">
      <c r="S4273">
        <v>4272</v>
      </c>
      <c r="T4273" t="s">
        <v>2205</v>
      </c>
      <c r="U4273" s="9">
        <f t="shared" si="77"/>
        <v>87.684729064039416</v>
      </c>
    </row>
    <row r="4274" spans="19:21" x14ac:dyDescent="0.2">
      <c r="S4274">
        <v>4273</v>
      </c>
      <c r="T4274" t="s">
        <v>2206</v>
      </c>
      <c r="U4274" s="9">
        <f t="shared" si="77"/>
        <v>87.705254515599336</v>
      </c>
    </row>
    <row r="4275" spans="19:21" x14ac:dyDescent="0.2">
      <c r="S4275">
        <v>4274</v>
      </c>
      <c r="T4275" t="s">
        <v>2207</v>
      </c>
      <c r="U4275" s="9">
        <f t="shared" si="77"/>
        <v>87.725779967159284</v>
      </c>
    </row>
    <row r="4276" spans="19:21" x14ac:dyDescent="0.2">
      <c r="S4276">
        <v>4275</v>
      </c>
      <c r="T4276" t="s">
        <v>2208</v>
      </c>
      <c r="U4276" s="9">
        <f t="shared" si="77"/>
        <v>87.746305418719217</v>
      </c>
    </row>
    <row r="4277" spans="19:21" x14ac:dyDescent="0.2">
      <c r="S4277">
        <v>4276</v>
      </c>
      <c r="T4277" t="s">
        <v>2209</v>
      </c>
      <c r="U4277" s="9">
        <f t="shared" si="77"/>
        <v>87.766830870279151</v>
      </c>
    </row>
    <row r="4278" spans="19:21" x14ac:dyDescent="0.2">
      <c r="S4278">
        <v>4277</v>
      </c>
      <c r="T4278" t="s">
        <v>2210</v>
      </c>
      <c r="U4278" s="9">
        <f t="shared" si="77"/>
        <v>87.787356321839084</v>
      </c>
    </row>
    <row r="4279" spans="19:21" x14ac:dyDescent="0.2">
      <c r="S4279">
        <v>4278</v>
      </c>
      <c r="T4279" t="s">
        <v>2211</v>
      </c>
      <c r="U4279" s="9">
        <f t="shared" si="77"/>
        <v>87.807881773399004</v>
      </c>
    </row>
    <row r="4280" spans="19:21" x14ac:dyDescent="0.2">
      <c r="S4280">
        <v>4279</v>
      </c>
      <c r="T4280" t="s">
        <v>2212</v>
      </c>
      <c r="U4280" s="9">
        <f t="shared" si="77"/>
        <v>87.828407224958951</v>
      </c>
    </row>
    <row r="4281" spans="19:21" x14ac:dyDescent="0.2">
      <c r="S4281">
        <v>4280</v>
      </c>
      <c r="T4281" t="s">
        <v>2213</v>
      </c>
      <c r="U4281" s="9">
        <f t="shared" si="77"/>
        <v>87.848932676518885</v>
      </c>
    </row>
    <row r="4282" spans="19:21" x14ac:dyDescent="0.2">
      <c r="S4282">
        <v>4281</v>
      </c>
      <c r="T4282" t="s">
        <v>2214</v>
      </c>
      <c r="U4282" s="9">
        <f t="shared" si="77"/>
        <v>87.869458128078819</v>
      </c>
    </row>
    <row r="4283" spans="19:21" x14ac:dyDescent="0.2">
      <c r="S4283">
        <v>4282</v>
      </c>
      <c r="T4283" t="s">
        <v>2215</v>
      </c>
      <c r="U4283" s="9">
        <f t="shared" si="77"/>
        <v>87.889983579638752</v>
      </c>
    </row>
    <row r="4284" spans="19:21" x14ac:dyDescent="0.2">
      <c r="S4284">
        <v>4283</v>
      </c>
      <c r="T4284" t="s">
        <v>2216</v>
      </c>
      <c r="U4284" s="9">
        <f t="shared" si="77"/>
        <v>87.910509031198686</v>
      </c>
    </row>
    <row r="4285" spans="19:21" x14ac:dyDescent="0.2">
      <c r="S4285">
        <v>4284</v>
      </c>
      <c r="T4285" t="s">
        <v>2217</v>
      </c>
      <c r="U4285" s="9">
        <f t="shared" si="77"/>
        <v>87.931034482758619</v>
      </c>
    </row>
    <row r="4286" spans="19:21" x14ac:dyDescent="0.2">
      <c r="S4286">
        <v>4285</v>
      </c>
      <c r="T4286" t="s">
        <v>2218</v>
      </c>
      <c r="U4286" s="9">
        <f t="shared" si="77"/>
        <v>87.951559934318553</v>
      </c>
    </row>
    <row r="4287" spans="19:21" x14ac:dyDescent="0.2">
      <c r="S4287">
        <v>4286</v>
      </c>
      <c r="T4287" t="s">
        <v>2219</v>
      </c>
      <c r="U4287" s="9">
        <f t="shared" si="77"/>
        <v>87.972085385878486</v>
      </c>
    </row>
    <row r="4288" spans="19:21" x14ac:dyDescent="0.2">
      <c r="S4288">
        <v>4287</v>
      </c>
      <c r="T4288" t="s">
        <v>2220</v>
      </c>
      <c r="U4288" s="9">
        <f t="shared" si="77"/>
        <v>87.99261083743842</v>
      </c>
    </row>
    <row r="4289" spans="19:21" x14ac:dyDescent="0.2">
      <c r="S4289">
        <v>4288</v>
      </c>
      <c r="T4289" t="s">
        <v>2221</v>
      </c>
      <c r="U4289" s="9">
        <f t="shared" si="77"/>
        <v>88.013136288998368</v>
      </c>
    </row>
    <row r="4290" spans="19:21" x14ac:dyDescent="0.2">
      <c r="S4290">
        <v>4289</v>
      </c>
      <c r="T4290" t="s">
        <v>2222</v>
      </c>
      <c r="U4290" s="9">
        <f t="shared" si="77"/>
        <v>88.033661740558287</v>
      </c>
    </row>
    <row r="4291" spans="19:21" x14ac:dyDescent="0.2">
      <c r="S4291">
        <v>4290</v>
      </c>
      <c r="T4291" t="s">
        <v>2223</v>
      </c>
      <c r="U4291" s="9">
        <f t="shared" ref="U4291:U4354" si="78">(S4291/4872)*100</f>
        <v>88.054187192118221</v>
      </c>
    </row>
    <row r="4292" spans="19:21" x14ac:dyDescent="0.2">
      <c r="S4292">
        <v>4291</v>
      </c>
      <c r="T4292" t="s">
        <v>2224</v>
      </c>
      <c r="U4292" s="9">
        <f t="shared" si="78"/>
        <v>88.074712643678168</v>
      </c>
    </row>
    <row r="4293" spans="19:21" x14ac:dyDescent="0.2">
      <c r="S4293">
        <v>4292</v>
      </c>
      <c r="T4293" t="s">
        <v>4875</v>
      </c>
      <c r="U4293" s="9">
        <f t="shared" si="78"/>
        <v>88.095238095238088</v>
      </c>
    </row>
    <row r="4294" spans="19:21" x14ac:dyDescent="0.2">
      <c r="S4294">
        <v>4293</v>
      </c>
      <c r="T4294" t="s">
        <v>4876</v>
      </c>
      <c r="U4294" s="9">
        <f t="shared" si="78"/>
        <v>88.115763546798036</v>
      </c>
    </row>
    <row r="4295" spans="19:21" x14ac:dyDescent="0.2">
      <c r="S4295">
        <v>4294</v>
      </c>
      <c r="T4295" t="s">
        <v>4877</v>
      </c>
      <c r="U4295" s="9">
        <f t="shared" si="78"/>
        <v>88.136288998357955</v>
      </c>
    </row>
    <row r="4296" spans="19:21" x14ac:dyDescent="0.2">
      <c r="S4296">
        <v>4295</v>
      </c>
      <c r="T4296" t="s">
        <v>4878</v>
      </c>
      <c r="U4296" s="9">
        <f t="shared" si="78"/>
        <v>88.156814449917903</v>
      </c>
    </row>
    <row r="4297" spans="19:21" x14ac:dyDescent="0.2">
      <c r="S4297">
        <v>4296</v>
      </c>
      <c r="T4297" t="s">
        <v>4879</v>
      </c>
      <c r="U4297" s="9">
        <f t="shared" si="78"/>
        <v>88.177339901477836</v>
      </c>
    </row>
    <row r="4298" spans="19:21" x14ac:dyDescent="0.2">
      <c r="S4298">
        <v>4297</v>
      </c>
      <c r="T4298" t="s">
        <v>4880</v>
      </c>
      <c r="U4298" s="9">
        <f t="shared" si="78"/>
        <v>88.19786535303777</v>
      </c>
    </row>
    <row r="4299" spans="19:21" x14ac:dyDescent="0.2">
      <c r="S4299">
        <v>4298</v>
      </c>
      <c r="T4299" t="s">
        <v>4881</v>
      </c>
      <c r="U4299" s="9">
        <f t="shared" si="78"/>
        <v>88.218390804597703</v>
      </c>
    </row>
    <row r="4300" spans="19:21" x14ac:dyDescent="0.2">
      <c r="S4300">
        <v>4299</v>
      </c>
      <c r="T4300" t="s">
        <v>4882</v>
      </c>
      <c r="U4300" s="9">
        <f t="shared" si="78"/>
        <v>88.238916256157637</v>
      </c>
    </row>
    <row r="4301" spans="19:21" x14ac:dyDescent="0.2">
      <c r="S4301">
        <v>4300</v>
      </c>
      <c r="T4301" t="s">
        <v>4883</v>
      </c>
      <c r="U4301" s="9">
        <f t="shared" si="78"/>
        <v>88.259441707717571</v>
      </c>
    </row>
    <row r="4302" spans="19:21" x14ac:dyDescent="0.2">
      <c r="S4302">
        <v>4301</v>
      </c>
      <c r="T4302" t="s">
        <v>4884</v>
      </c>
      <c r="U4302" s="9">
        <f t="shared" si="78"/>
        <v>88.279967159277504</v>
      </c>
    </row>
    <row r="4303" spans="19:21" x14ac:dyDescent="0.2">
      <c r="S4303">
        <v>4302</v>
      </c>
      <c r="T4303" t="s">
        <v>4885</v>
      </c>
      <c r="U4303" s="9">
        <f t="shared" si="78"/>
        <v>88.300492610837438</v>
      </c>
    </row>
    <row r="4304" spans="19:21" x14ac:dyDescent="0.2">
      <c r="S4304">
        <v>4303</v>
      </c>
      <c r="T4304" t="s">
        <v>4886</v>
      </c>
      <c r="U4304" s="9">
        <f t="shared" si="78"/>
        <v>88.321018062397371</v>
      </c>
    </row>
    <row r="4305" spans="19:21" x14ac:dyDescent="0.2">
      <c r="S4305">
        <v>4304</v>
      </c>
      <c r="T4305" t="s">
        <v>4887</v>
      </c>
      <c r="U4305" s="9">
        <f t="shared" si="78"/>
        <v>88.341543513957305</v>
      </c>
    </row>
    <row r="4306" spans="19:21" x14ac:dyDescent="0.2">
      <c r="S4306">
        <v>4305</v>
      </c>
      <c r="T4306" t="s">
        <v>4888</v>
      </c>
      <c r="U4306" s="9">
        <f t="shared" si="78"/>
        <v>88.362068965517238</v>
      </c>
    </row>
    <row r="4307" spans="19:21" x14ac:dyDescent="0.2">
      <c r="S4307">
        <v>4306</v>
      </c>
      <c r="T4307" t="s">
        <v>4889</v>
      </c>
      <c r="U4307" s="9">
        <f t="shared" si="78"/>
        <v>88.382594417077172</v>
      </c>
    </row>
    <row r="4308" spans="19:21" x14ac:dyDescent="0.2">
      <c r="S4308">
        <v>4307</v>
      </c>
      <c r="T4308" t="s">
        <v>4890</v>
      </c>
      <c r="U4308" s="9">
        <f t="shared" si="78"/>
        <v>88.40311986863712</v>
      </c>
    </row>
    <row r="4309" spans="19:21" x14ac:dyDescent="0.2">
      <c r="S4309">
        <v>4308</v>
      </c>
      <c r="T4309" t="s">
        <v>4891</v>
      </c>
      <c r="U4309" s="9">
        <f t="shared" si="78"/>
        <v>88.423645320197039</v>
      </c>
    </row>
    <row r="4310" spans="19:21" x14ac:dyDescent="0.2">
      <c r="S4310">
        <v>4309</v>
      </c>
      <c r="T4310" t="s">
        <v>4892</v>
      </c>
      <c r="U4310" s="9">
        <f t="shared" si="78"/>
        <v>88.444170771756987</v>
      </c>
    </row>
    <row r="4311" spans="19:21" x14ac:dyDescent="0.2">
      <c r="S4311">
        <v>4310</v>
      </c>
      <c r="T4311" t="s">
        <v>4893</v>
      </c>
      <c r="U4311" s="9">
        <f t="shared" si="78"/>
        <v>88.464696223316906</v>
      </c>
    </row>
    <row r="4312" spans="19:21" x14ac:dyDescent="0.2">
      <c r="S4312">
        <v>4311</v>
      </c>
      <c r="T4312" t="s">
        <v>4894</v>
      </c>
      <c r="U4312" s="9">
        <f t="shared" si="78"/>
        <v>88.48522167487684</v>
      </c>
    </row>
    <row r="4313" spans="19:21" x14ac:dyDescent="0.2">
      <c r="S4313">
        <v>4312</v>
      </c>
      <c r="T4313" t="s">
        <v>4895</v>
      </c>
      <c r="U4313" s="9">
        <f t="shared" si="78"/>
        <v>88.505747126436788</v>
      </c>
    </row>
    <row r="4314" spans="19:21" x14ac:dyDescent="0.2">
      <c r="S4314">
        <v>4313</v>
      </c>
      <c r="T4314" t="s">
        <v>4896</v>
      </c>
      <c r="U4314" s="9">
        <f t="shared" si="78"/>
        <v>88.526272577996707</v>
      </c>
    </row>
    <row r="4315" spans="19:21" x14ac:dyDescent="0.2">
      <c r="S4315">
        <v>4314</v>
      </c>
      <c r="T4315" t="s">
        <v>4897</v>
      </c>
      <c r="U4315" s="9">
        <f t="shared" si="78"/>
        <v>88.546798029556655</v>
      </c>
    </row>
    <row r="4316" spans="19:21" x14ac:dyDescent="0.2">
      <c r="S4316">
        <v>4315</v>
      </c>
      <c r="T4316" t="s">
        <v>4898</v>
      </c>
      <c r="U4316" s="9">
        <f t="shared" si="78"/>
        <v>88.567323481116588</v>
      </c>
    </row>
    <row r="4317" spans="19:21" x14ac:dyDescent="0.2">
      <c r="S4317">
        <v>4316</v>
      </c>
      <c r="T4317" t="s">
        <v>4899</v>
      </c>
      <c r="U4317" s="9">
        <f t="shared" si="78"/>
        <v>88.587848932676522</v>
      </c>
    </row>
    <row r="4318" spans="19:21" x14ac:dyDescent="0.2">
      <c r="S4318">
        <v>4317</v>
      </c>
      <c r="T4318" t="s">
        <v>4900</v>
      </c>
      <c r="U4318" s="9">
        <f t="shared" si="78"/>
        <v>88.608374384236456</v>
      </c>
    </row>
    <row r="4319" spans="19:21" x14ac:dyDescent="0.2">
      <c r="S4319">
        <v>4318</v>
      </c>
      <c r="T4319" t="s">
        <v>4901</v>
      </c>
      <c r="U4319" s="9">
        <f t="shared" si="78"/>
        <v>88.628899835796375</v>
      </c>
    </row>
    <row r="4320" spans="19:21" x14ac:dyDescent="0.2">
      <c r="S4320">
        <v>4319</v>
      </c>
      <c r="T4320" t="s">
        <v>4902</v>
      </c>
      <c r="U4320" s="9">
        <f t="shared" si="78"/>
        <v>88.649425287356323</v>
      </c>
    </row>
    <row r="4321" spans="19:21" x14ac:dyDescent="0.2">
      <c r="S4321">
        <v>4320</v>
      </c>
      <c r="T4321" t="s">
        <v>4903</v>
      </c>
      <c r="U4321" s="9">
        <f t="shared" si="78"/>
        <v>88.669950738916256</v>
      </c>
    </row>
    <row r="4322" spans="19:21" x14ac:dyDescent="0.2">
      <c r="S4322">
        <v>4321</v>
      </c>
      <c r="T4322" t="s">
        <v>4904</v>
      </c>
      <c r="U4322" s="9">
        <f t="shared" si="78"/>
        <v>88.69047619047619</v>
      </c>
    </row>
    <row r="4323" spans="19:21" x14ac:dyDescent="0.2">
      <c r="S4323">
        <v>4322</v>
      </c>
      <c r="T4323" t="s">
        <v>4905</v>
      </c>
      <c r="U4323" s="9">
        <f t="shared" si="78"/>
        <v>88.711001642036123</v>
      </c>
    </row>
    <row r="4324" spans="19:21" x14ac:dyDescent="0.2">
      <c r="S4324">
        <v>4323</v>
      </c>
      <c r="T4324" t="s">
        <v>4906</v>
      </c>
      <c r="U4324" s="9">
        <f t="shared" si="78"/>
        <v>88.731527093596057</v>
      </c>
    </row>
    <row r="4325" spans="19:21" x14ac:dyDescent="0.2">
      <c r="S4325">
        <v>4324</v>
      </c>
      <c r="T4325" t="s">
        <v>4907</v>
      </c>
      <c r="U4325" s="9">
        <f t="shared" si="78"/>
        <v>88.752052545155991</v>
      </c>
    </row>
    <row r="4326" spans="19:21" x14ac:dyDescent="0.2">
      <c r="S4326">
        <v>4325</v>
      </c>
      <c r="T4326" t="s">
        <v>4908</v>
      </c>
      <c r="U4326" s="9">
        <f t="shared" si="78"/>
        <v>88.772577996715924</v>
      </c>
    </row>
    <row r="4327" spans="19:21" x14ac:dyDescent="0.2">
      <c r="S4327">
        <v>4326</v>
      </c>
      <c r="T4327" t="s">
        <v>4909</v>
      </c>
      <c r="U4327" s="9">
        <f t="shared" si="78"/>
        <v>88.793103448275872</v>
      </c>
    </row>
    <row r="4328" spans="19:21" x14ac:dyDescent="0.2">
      <c r="S4328">
        <v>4327</v>
      </c>
      <c r="T4328" t="s">
        <v>4910</v>
      </c>
      <c r="U4328" s="9">
        <f t="shared" si="78"/>
        <v>88.813628899835791</v>
      </c>
    </row>
    <row r="4329" spans="19:21" x14ac:dyDescent="0.2">
      <c r="S4329">
        <v>4328</v>
      </c>
      <c r="T4329" t="s">
        <v>4911</v>
      </c>
      <c r="U4329" s="9">
        <f t="shared" si="78"/>
        <v>88.834154351395739</v>
      </c>
    </row>
    <row r="4330" spans="19:21" x14ac:dyDescent="0.2">
      <c r="S4330">
        <v>4329</v>
      </c>
      <c r="T4330" t="s">
        <v>4912</v>
      </c>
      <c r="U4330" s="9">
        <f t="shared" si="78"/>
        <v>88.854679802955658</v>
      </c>
    </row>
    <row r="4331" spans="19:21" x14ac:dyDescent="0.2">
      <c r="S4331">
        <v>4330</v>
      </c>
      <c r="T4331" t="s">
        <v>2724</v>
      </c>
      <c r="U4331" s="9">
        <f t="shared" si="78"/>
        <v>88.875205254515606</v>
      </c>
    </row>
    <row r="4332" spans="19:21" x14ac:dyDescent="0.2">
      <c r="S4332">
        <v>4331</v>
      </c>
      <c r="T4332" t="s">
        <v>2725</v>
      </c>
      <c r="U4332" s="9">
        <f t="shared" si="78"/>
        <v>88.89573070607554</v>
      </c>
    </row>
    <row r="4333" spans="19:21" x14ac:dyDescent="0.2">
      <c r="S4333">
        <v>4332</v>
      </c>
      <c r="T4333" t="s">
        <v>2726</v>
      </c>
      <c r="U4333" s="9">
        <f t="shared" si="78"/>
        <v>88.916256157635459</v>
      </c>
    </row>
    <row r="4334" spans="19:21" x14ac:dyDescent="0.2">
      <c r="S4334">
        <v>4333</v>
      </c>
      <c r="T4334" t="s">
        <v>2727</v>
      </c>
      <c r="U4334" s="9">
        <f t="shared" si="78"/>
        <v>88.936781609195407</v>
      </c>
    </row>
    <row r="4335" spans="19:21" x14ac:dyDescent="0.2">
      <c r="S4335">
        <v>4334</v>
      </c>
      <c r="T4335" t="s">
        <v>2728</v>
      </c>
      <c r="U4335" s="9">
        <f t="shared" si="78"/>
        <v>88.95730706075534</v>
      </c>
    </row>
    <row r="4336" spans="19:21" x14ac:dyDescent="0.2">
      <c r="S4336">
        <v>4335</v>
      </c>
      <c r="T4336" t="s">
        <v>2729</v>
      </c>
      <c r="U4336" s="9">
        <f t="shared" si="78"/>
        <v>88.977832512315274</v>
      </c>
    </row>
    <row r="4337" spans="19:21" x14ac:dyDescent="0.2">
      <c r="S4337">
        <v>4336</v>
      </c>
      <c r="T4337" t="s">
        <v>2730</v>
      </c>
      <c r="U4337" s="9">
        <f t="shared" si="78"/>
        <v>88.998357963875208</v>
      </c>
    </row>
    <row r="4338" spans="19:21" x14ac:dyDescent="0.2">
      <c r="S4338">
        <v>4337</v>
      </c>
      <c r="T4338" t="s">
        <v>2731</v>
      </c>
      <c r="U4338" s="9">
        <f t="shared" si="78"/>
        <v>89.018883415435141</v>
      </c>
    </row>
    <row r="4339" spans="19:21" x14ac:dyDescent="0.2">
      <c r="S4339">
        <v>4338</v>
      </c>
      <c r="T4339" t="s">
        <v>2732</v>
      </c>
      <c r="U4339" s="9">
        <f t="shared" si="78"/>
        <v>89.039408866995075</v>
      </c>
    </row>
    <row r="4340" spans="19:21" x14ac:dyDescent="0.2">
      <c r="S4340">
        <v>4339</v>
      </c>
      <c r="T4340" t="s">
        <v>2733</v>
      </c>
      <c r="U4340" s="9">
        <f t="shared" si="78"/>
        <v>89.059934318555008</v>
      </c>
    </row>
    <row r="4341" spans="19:21" x14ac:dyDescent="0.2">
      <c r="S4341">
        <v>4340</v>
      </c>
      <c r="T4341" t="s">
        <v>2734</v>
      </c>
      <c r="U4341" s="9">
        <f t="shared" si="78"/>
        <v>89.080459770114942</v>
      </c>
    </row>
    <row r="4342" spans="19:21" x14ac:dyDescent="0.2">
      <c r="S4342">
        <v>4341</v>
      </c>
      <c r="T4342" t="s">
        <v>2735</v>
      </c>
      <c r="U4342" s="9">
        <f t="shared" si="78"/>
        <v>89.100985221674875</v>
      </c>
    </row>
    <row r="4343" spans="19:21" x14ac:dyDescent="0.2">
      <c r="S4343">
        <v>4342</v>
      </c>
      <c r="T4343" t="s">
        <v>2736</v>
      </c>
      <c r="U4343" s="9">
        <f t="shared" si="78"/>
        <v>89.121510673234809</v>
      </c>
    </row>
    <row r="4344" spans="19:21" x14ac:dyDescent="0.2">
      <c r="S4344">
        <v>4343</v>
      </c>
      <c r="T4344" t="s">
        <v>2737</v>
      </c>
      <c r="U4344" s="9">
        <f t="shared" si="78"/>
        <v>89.142036124794743</v>
      </c>
    </row>
    <row r="4345" spans="19:21" x14ac:dyDescent="0.2">
      <c r="S4345">
        <v>4344</v>
      </c>
      <c r="T4345" t="s">
        <v>2738</v>
      </c>
      <c r="U4345" s="9">
        <f t="shared" si="78"/>
        <v>89.162561576354676</v>
      </c>
    </row>
    <row r="4346" spans="19:21" x14ac:dyDescent="0.2">
      <c r="S4346">
        <v>4345</v>
      </c>
      <c r="T4346" t="s">
        <v>2739</v>
      </c>
      <c r="U4346" s="9">
        <f t="shared" si="78"/>
        <v>89.18308702791461</v>
      </c>
    </row>
    <row r="4347" spans="19:21" x14ac:dyDescent="0.2">
      <c r="S4347">
        <v>4346</v>
      </c>
      <c r="T4347" t="s">
        <v>2740</v>
      </c>
      <c r="U4347" s="9">
        <f t="shared" si="78"/>
        <v>89.203612479474543</v>
      </c>
    </row>
    <row r="4348" spans="19:21" x14ac:dyDescent="0.2">
      <c r="S4348">
        <v>4347</v>
      </c>
      <c r="T4348" t="s">
        <v>2741</v>
      </c>
      <c r="U4348" s="9">
        <f t="shared" si="78"/>
        <v>89.224137931034491</v>
      </c>
    </row>
    <row r="4349" spans="19:21" x14ac:dyDescent="0.2">
      <c r="S4349">
        <v>4348</v>
      </c>
      <c r="T4349" t="s">
        <v>2742</v>
      </c>
      <c r="U4349" s="9">
        <f t="shared" si="78"/>
        <v>89.24466338259441</v>
      </c>
    </row>
    <row r="4350" spans="19:21" x14ac:dyDescent="0.2">
      <c r="S4350">
        <v>4349</v>
      </c>
      <c r="T4350" t="s">
        <v>2743</v>
      </c>
      <c r="U4350" s="9">
        <f t="shared" si="78"/>
        <v>89.265188834154358</v>
      </c>
    </row>
    <row r="4351" spans="19:21" x14ac:dyDescent="0.2">
      <c r="S4351">
        <v>4350</v>
      </c>
      <c r="T4351" t="s">
        <v>2744</v>
      </c>
      <c r="U4351" s="9">
        <f t="shared" si="78"/>
        <v>89.285714285714292</v>
      </c>
    </row>
    <row r="4352" spans="19:21" x14ac:dyDescent="0.2">
      <c r="S4352">
        <v>4351</v>
      </c>
      <c r="T4352" t="s">
        <v>2745</v>
      </c>
      <c r="U4352" s="9">
        <f t="shared" si="78"/>
        <v>89.306239737274211</v>
      </c>
    </row>
    <row r="4353" spans="19:21" x14ac:dyDescent="0.2">
      <c r="S4353">
        <v>4352</v>
      </c>
      <c r="T4353" t="s">
        <v>2746</v>
      </c>
      <c r="U4353" s="9">
        <f t="shared" si="78"/>
        <v>89.326765188834159</v>
      </c>
    </row>
    <row r="4354" spans="19:21" x14ac:dyDescent="0.2">
      <c r="S4354">
        <v>4353</v>
      </c>
      <c r="T4354" t="s">
        <v>2747</v>
      </c>
      <c r="U4354" s="9">
        <f t="shared" si="78"/>
        <v>89.347290640394078</v>
      </c>
    </row>
    <row r="4355" spans="19:21" x14ac:dyDescent="0.2">
      <c r="S4355">
        <v>4354</v>
      </c>
      <c r="T4355" t="s">
        <v>2748</v>
      </c>
      <c r="U4355" s="9">
        <f t="shared" ref="U4355:U4418" si="79">(S4355/4872)*100</f>
        <v>89.367816091954026</v>
      </c>
    </row>
    <row r="4356" spans="19:21" x14ac:dyDescent="0.2">
      <c r="S4356">
        <v>4355</v>
      </c>
      <c r="T4356" t="s">
        <v>2749</v>
      </c>
      <c r="U4356" s="9">
        <f t="shared" si="79"/>
        <v>89.38834154351396</v>
      </c>
    </row>
    <row r="4357" spans="19:21" x14ac:dyDescent="0.2">
      <c r="S4357">
        <v>4356</v>
      </c>
      <c r="T4357" t="s">
        <v>2750</v>
      </c>
      <c r="U4357" s="9">
        <f t="shared" si="79"/>
        <v>89.408866995073893</v>
      </c>
    </row>
    <row r="4358" spans="19:21" x14ac:dyDescent="0.2">
      <c r="S4358">
        <v>4357</v>
      </c>
      <c r="T4358" t="s">
        <v>2751</v>
      </c>
      <c r="U4358" s="9">
        <f t="shared" si="79"/>
        <v>89.429392446633827</v>
      </c>
    </row>
    <row r="4359" spans="19:21" x14ac:dyDescent="0.2">
      <c r="S4359">
        <v>4358</v>
      </c>
      <c r="T4359" t="s">
        <v>2752</v>
      </c>
      <c r="U4359" s="9">
        <f t="shared" si="79"/>
        <v>89.44991789819376</v>
      </c>
    </row>
    <row r="4360" spans="19:21" x14ac:dyDescent="0.2">
      <c r="S4360">
        <v>4359</v>
      </c>
      <c r="T4360" t="s">
        <v>2753</v>
      </c>
      <c r="U4360" s="9">
        <f t="shared" si="79"/>
        <v>89.470443349753694</v>
      </c>
    </row>
    <row r="4361" spans="19:21" x14ac:dyDescent="0.2">
      <c r="S4361">
        <v>4360</v>
      </c>
      <c r="T4361" t="s">
        <v>2754</v>
      </c>
      <c r="U4361" s="9">
        <f t="shared" si="79"/>
        <v>89.490968801313628</v>
      </c>
    </row>
    <row r="4362" spans="19:21" x14ac:dyDescent="0.2">
      <c r="S4362">
        <v>4361</v>
      </c>
      <c r="T4362" t="s">
        <v>2755</v>
      </c>
      <c r="U4362" s="9">
        <f t="shared" si="79"/>
        <v>89.511494252873561</v>
      </c>
    </row>
    <row r="4363" spans="19:21" x14ac:dyDescent="0.2">
      <c r="S4363">
        <v>4362</v>
      </c>
      <c r="T4363" t="s">
        <v>2756</v>
      </c>
      <c r="U4363" s="9">
        <f t="shared" si="79"/>
        <v>89.532019704433495</v>
      </c>
    </row>
    <row r="4364" spans="19:21" x14ac:dyDescent="0.2">
      <c r="S4364">
        <v>4363</v>
      </c>
      <c r="T4364" t="s">
        <v>2757</v>
      </c>
      <c r="U4364" s="9">
        <f t="shared" si="79"/>
        <v>89.552545155993428</v>
      </c>
    </row>
    <row r="4365" spans="19:21" x14ac:dyDescent="0.2">
      <c r="S4365">
        <v>4364</v>
      </c>
      <c r="T4365" t="s">
        <v>2758</v>
      </c>
      <c r="U4365" s="9">
        <f t="shared" si="79"/>
        <v>89.573070607553362</v>
      </c>
    </row>
    <row r="4366" spans="19:21" x14ac:dyDescent="0.2">
      <c r="S4366">
        <v>4365</v>
      </c>
      <c r="T4366" t="s">
        <v>2759</v>
      </c>
      <c r="U4366" s="9">
        <f t="shared" si="79"/>
        <v>89.593596059113295</v>
      </c>
    </row>
    <row r="4367" spans="19:21" x14ac:dyDescent="0.2">
      <c r="S4367">
        <v>4366</v>
      </c>
      <c r="T4367" t="s">
        <v>2760</v>
      </c>
      <c r="U4367" s="9">
        <f t="shared" si="79"/>
        <v>89.614121510673243</v>
      </c>
    </row>
    <row r="4368" spans="19:21" x14ac:dyDescent="0.2">
      <c r="S4368">
        <v>4367</v>
      </c>
      <c r="T4368" t="s">
        <v>2761</v>
      </c>
      <c r="U4368" s="9">
        <f t="shared" si="79"/>
        <v>89.634646962233163</v>
      </c>
    </row>
    <row r="4369" spans="19:21" x14ac:dyDescent="0.2">
      <c r="S4369">
        <v>4368</v>
      </c>
      <c r="T4369" t="s">
        <v>2762</v>
      </c>
      <c r="U4369" s="9">
        <f t="shared" si="79"/>
        <v>89.65517241379311</v>
      </c>
    </row>
    <row r="4370" spans="19:21" x14ac:dyDescent="0.2">
      <c r="S4370">
        <v>4369</v>
      </c>
      <c r="T4370" t="s">
        <v>2763</v>
      </c>
      <c r="U4370" s="9">
        <f t="shared" si="79"/>
        <v>89.67569786535303</v>
      </c>
    </row>
    <row r="4371" spans="19:21" x14ac:dyDescent="0.2">
      <c r="S4371">
        <v>4370</v>
      </c>
      <c r="T4371" t="s">
        <v>2764</v>
      </c>
      <c r="U4371" s="9">
        <f t="shared" si="79"/>
        <v>89.696223316912977</v>
      </c>
    </row>
    <row r="4372" spans="19:21" x14ac:dyDescent="0.2">
      <c r="S4372">
        <v>4371</v>
      </c>
      <c r="T4372" t="s">
        <v>2765</v>
      </c>
      <c r="U4372" s="9">
        <f t="shared" si="79"/>
        <v>89.716748768472911</v>
      </c>
    </row>
    <row r="4373" spans="19:21" x14ac:dyDescent="0.2">
      <c r="S4373">
        <v>4372</v>
      </c>
      <c r="T4373" t="s">
        <v>2766</v>
      </c>
      <c r="U4373" s="9">
        <f t="shared" si="79"/>
        <v>89.73727422003283</v>
      </c>
    </row>
    <row r="4374" spans="19:21" x14ac:dyDescent="0.2">
      <c r="S4374">
        <v>4373</v>
      </c>
      <c r="T4374" t="s">
        <v>2767</v>
      </c>
      <c r="U4374" s="9">
        <f t="shared" si="79"/>
        <v>89.757799671592778</v>
      </c>
    </row>
    <row r="4375" spans="19:21" x14ac:dyDescent="0.2">
      <c r="S4375">
        <v>4374</v>
      </c>
      <c r="T4375" t="s">
        <v>2768</v>
      </c>
      <c r="U4375" s="9">
        <f t="shared" si="79"/>
        <v>89.778325123152712</v>
      </c>
    </row>
    <row r="4376" spans="19:21" x14ac:dyDescent="0.2">
      <c r="S4376">
        <v>4375</v>
      </c>
      <c r="T4376" t="s">
        <v>2769</v>
      </c>
      <c r="U4376" s="9">
        <f t="shared" si="79"/>
        <v>89.798850574712645</v>
      </c>
    </row>
    <row r="4377" spans="19:21" x14ac:dyDescent="0.2">
      <c r="S4377">
        <v>4376</v>
      </c>
      <c r="T4377" t="s">
        <v>2770</v>
      </c>
      <c r="U4377" s="9">
        <f t="shared" si="79"/>
        <v>89.819376026272579</v>
      </c>
    </row>
    <row r="4378" spans="19:21" x14ac:dyDescent="0.2">
      <c r="S4378">
        <v>4377</v>
      </c>
      <c r="T4378" t="s">
        <v>2771</v>
      </c>
      <c r="U4378" s="9">
        <f t="shared" si="79"/>
        <v>89.839901477832512</v>
      </c>
    </row>
    <row r="4379" spans="19:21" x14ac:dyDescent="0.2">
      <c r="S4379">
        <v>4378</v>
      </c>
      <c r="T4379" t="s">
        <v>2772</v>
      </c>
      <c r="U4379" s="9">
        <f t="shared" si="79"/>
        <v>89.860426929392446</v>
      </c>
    </row>
    <row r="4380" spans="19:21" x14ac:dyDescent="0.2">
      <c r="S4380">
        <v>4379</v>
      </c>
      <c r="T4380" t="s">
        <v>2773</v>
      </c>
      <c r="U4380" s="9">
        <f t="shared" si="79"/>
        <v>89.88095238095238</v>
      </c>
    </row>
    <row r="4381" spans="19:21" x14ac:dyDescent="0.2">
      <c r="S4381">
        <v>4380</v>
      </c>
      <c r="T4381" t="s">
        <v>2774</v>
      </c>
      <c r="U4381" s="9">
        <f t="shared" si="79"/>
        <v>89.901477832512313</v>
      </c>
    </row>
    <row r="4382" spans="19:21" x14ac:dyDescent="0.2">
      <c r="S4382">
        <v>4381</v>
      </c>
      <c r="T4382" t="s">
        <v>2775</v>
      </c>
      <c r="U4382" s="9">
        <f t="shared" si="79"/>
        <v>89.922003284072247</v>
      </c>
    </row>
    <row r="4383" spans="19:21" x14ac:dyDescent="0.2">
      <c r="S4383">
        <v>4382</v>
      </c>
      <c r="T4383" t="s">
        <v>2776</v>
      </c>
      <c r="U4383" s="9">
        <f t="shared" si="79"/>
        <v>89.942528735632195</v>
      </c>
    </row>
    <row r="4384" spans="19:21" x14ac:dyDescent="0.2">
      <c r="S4384">
        <v>4383</v>
      </c>
      <c r="T4384" t="s">
        <v>2777</v>
      </c>
      <c r="U4384" s="9">
        <f t="shared" si="79"/>
        <v>89.963054187192114</v>
      </c>
    </row>
    <row r="4385" spans="19:21" x14ac:dyDescent="0.2">
      <c r="S4385">
        <v>4384</v>
      </c>
      <c r="T4385" t="s">
        <v>2778</v>
      </c>
      <c r="U4385" s="9">
        <f t="shared" si="79"/>
        <v>89.983579638752047</v>
      </c>
    </row>
    <row r="4386" spans="19:21" x14ac:dyDescent="0.2">
      <c r="S4386">
        <v>4385</v>
      </c>
      <c r="T4386" t="s">
        <v>2779</v>
      </c>
      <c r="U4386" s="9">
        <f t="shared" si="79"/>
        <v>90.004105090311995</v>
      </c>
    </row>
    <row r="4387" spans="19:21" x14ac:dyDescent="0.2">
      <c r="S4387">
        <v>4386</v>
      </c>
      <c r="T4387" t="s">
        <v>2780</v>
      </c>
      <c r="U4387" s="9">
        <f t="shared" si="79"/>
        <v>90.024630541871915</v>
      </c>
    </row>
    <row r="4388" spans="19:21" x14ac:dyDescent="0.2">
      <c r="S4388">
        <v>4387</v>
      </c>
      <c r="T4388" t="s">
        <v>2781</v>
      </c>
      <c r="U4388" s="9">
        <f t="shared" si="79"/>
        <v>90.045155993431862</v>
      </c>
    </row>
    <row r="4389" spans="19:21" x14ac:dyDescent="0.2">
      <c r="S4389">
        <v>4388</v>
      </c>
      <c r="T4389" t="s">
        <v>2782</v>
      </c>
      <c r="U4389" s="9">
        <f t="shared" si="79"/>
        <v>90.065681444991782</v>
      </c>
    </row>
    <row r="4390" spans="19:21" x14ac:dyDescent="0.2">
      <c r="S4390">
        <v>4389</v>
      </c>
      <c r="T4390" t="s">
        <v>2783</v>
      </c>
      <c r="U4390" s="9">
        <f t="shared" si="79"/>
        <v>90.08620689655173</v>
      </c>
    </row>
    <row r="4391" spans="19:21" x14ac:dyDescent="0.2">
      <c r="S4391">
        <v>4390</v>
      </c>
      <c r="T4391" t="s">
        <v>2784</v>
      </c>
      <c r="U4391" s="9">
        <f t="shared" si="79"/>
        <v>90.106732348111663</v>
      </c>
    </row>
    <row r="4392" spans="19:21" x14ac:dyDescent="0.2">
      <c r="S4392">
        <v>4391</v>
      </c>
      <c r="T4392" t="s">
        <v>2785</v>
      </c>
      <c r="U4392" s="9">
        <f t="shared" si="79"/>
        <v>90.127257799671582</v>
      </c>
    </row>
    <row r="4393" spans="19:21" x14ac:dyDescent="0.2">
      <c r="S4393">
        <v>4392</v>
      </c>
      <c r="T4393" t="s">
        <v>2786</v>
      </c>
      <c r="U4393" s="9">
        <f t="shared" si="79"/>
        <v>90.14778325123153</v>
      </c>
    </row>
    <row r="4394" spans="19:21" x14ac:dyDescent="0.2">
      <c r="S4394">
        <v>4393</v>
      </c>
      <c r="T4394" t="s">
        <v>2787</v>
      </c>
      <c r="U4394" s="9">
        <f t="shared" si="79"/>
        <v>90.168308702791464</v>
      </c>
    </row>
    <row r="4395" spans="19:21" x14ac:dyDescent="0.2">
      <c r="S4395">
        <v>4394</v>
      </c>
      <c r="T4395" t="s">
        <v>2788</v>
      </c>
      <c r="U4395" s="9">
        <f t="shared" si="79"/>
        <v>90.188834154351397</v>
      </c>
    </row>
    <row r="4396" spans="19:21" x14ac:dyDescent="0.2">
      <c r="S4396">
        <v>4395</v>
      </c>
      <c r="T4396" t="s">
        <v>2789</v>
      </c>
      <c r="U4396" s="9">
        <f t="shared" si="79"/>
        <v>90.209359605911331</v>
      </c>
    </row>
    <row r="4397" spans="19:21" x14ac:dyDescent="0.2">
      <c r="S4397">
        <v>4396</v>
      </c>
      <c r="T4397" t="s">
        <v>2790</v>
      </c>
      <c r="U4397" s="9">
        <f t="shared" si="79"/>
        <v>90.229885057471265</v>
      </c>
    </row>
    <row r="4398" spans="19:21" x14ac:dyDescent="0.2">
      <c r="S4398">
        <v>4397</v>
      </c>
      <c r="T4398" t="s">
        <v>2791</v>
      </c>
      <c r="U4398" s="9">
        <f t="shared" si="79"/>
        <v>90.250410509031198</v>
      </c>
    </row>
    <row r="4399" spans="19:21" x14ac:dyDescent="0.2">
      <c r="S4399">
        <v>4398</v>
      </c>
      <c r="T4399" t="s">
        <v>2792</v>
      </c>
      <c r="U4399" s="9">
        <f t="shared" si="79"/>
        <v>90.270935960591132</v>
      </c>
    </row>
    <row r="4400" spans="19:21" x14ac:dyDescent="0.2">
      <c r="S4400">
        <v>4399</v>
      </c>
      <c r="T4400" t="s">
        <v>2793</v>
      </c>
      <c r="U4400" s="9">
        <f t="shared" si="79"/>
        <v>90.291461412151065</v>
      </c>
    </row>
    <row r="4401" spans="19:21" x14ac:dyDescent="0.2">
      <c r="S4401">
        <v>4400</v>
      </c>
      <c r="T4401" t="s">
        <v>2794</v>
      </c>
      <c r="U4401" s="9">
        <f t="shared" si="79"/>
        <v>90.311986863710999</v>
      </c>
    </row>
    <row r="4402" spans="19:21" x14ac:dyDescent="0.2">
      <c r="S4402">
        <v>4401</v>
      </c>
      <c r="T4402" t="s">
        <v>2795</v>
      </c>
      <c r="U4402" s="9">
        <f t="shared" si="79"/>
        <v>90.332512315270947</v>
      </c>
    </row>
    <row r="4403" spans="19:21" x14ac:dyDescent="0.2">
      <c r="S4403">
        <v>4402</v>
      </c>
      <c r="T4403" t="s">
        <v>2796</v>
      </c>
      <c r="U4403" s="9">
        <f t="shared" si="79"/>
        <v>90.353037766830866</v>
      </c>
    </row>
    <row r="4404" spans="19:21" x14ac:dyDescent="0.2">
      <c r="S4404">
        <v>4403</v>
      </c>
      <c r="T4404" t="s">
        <v>2797</v>
      </c>
      <c r="U4404" s="9">
        <f t="shared" si="79"/>
        <v>90.373563218390814</v>
      </c>
    </row>
    <row r="4405" spans="19:21" x14ac:dyDescent="0.2">
      <c r="S4405">
        <v>4404</v>
      </c>
      <c r="T4405" t="s">
        <v>2798</v>
      </c>
      <c r="U4405" s="9">
        <f t="shared" si="79"/>
        <v>90.394088669950733</v>
      </c>
    </row>
    <row r="4406" spans="19:21" x14ac:dyDescent="0.2">
      <c r="S4406">
        <v>4405</v>
      </c>
      <c r="T4406" t="s">
        <v>2799</v>
      </c>
      <c r="U4406" s="9">
        <f t="shared" si="79"/>
        <v>90.414614121510667</v>
      </c>
    </row>
    <row r="4407" spans="19:21" x14ac:dyDescent="0.2">
      <c r="S4407">
        <v>4406</v>
      </c>
      <c r="T4407" t="s">
        <v>2800</v>
      </c>
      <c r="U4407" s="9">
        <f t="shared" si="79"/>
        <v>90.435139573070614</v>
      </c>
    </row>
    <row r="4408" spans="19:21" x14ac:dyDescent="0.2">
      <c r="S4408">
        <v>4407</v>
      </c>
      <c r="T4408" t="s">
        <v>2801</v>
      </c>
      <c r="U4408" s="9">
        <f t="shared" si="79"/>
        <v>90.455665024630534</v>
      </c>
    </row>
    <row r="4409" spans="19:21" x14ac:dyDescent="0.2">
      <c r="S4409">
        <v>4408</v>
      </c>
      <c r="T4409" t="s">
        <v>2802</v>
      </c>
      <c r="U4409" s="9">
        <f t="shared" si="79"/>
        <v>90.476190476190482</v>
      </c>
    </row>
    <row r="4410" spans="19:21" x14ac:dyDescent="0.2">
      <c r="S4410">
        <v>4409</v>
      </c>
      <c r="T4410" t="s">
        <v>2803</v>
      </c>
      <c r="U4410" s="9">
        <f t="shared" si="79"/>
        <v>90.496715927750415</v>
      </c>
    </row>
    <row r="4411" spans="19:21" x14ac:dyDescent="0.2">
      <c r="S4411">
        <v>4410</v>
      </c>
      <c r="T4411" t="s">
        <v>2804</v>
      </c>
      <c r="U4411" s="9">
        <f t="shared" si="79"/>
        <v>90.517241379310349</v>
      </c>
    </row>
    <row r="4412" spans="19:21" x14ac:dyDescent="0.2">
      <c r="S4412">
        <v>4411</v>
      </c>
      <c r="T4412" t="s">
        <v>2805</v>
      </c>
      <c r="U4412" s="9">
        <f t="shared" si="79"/>
        <v>90.537766830870282</v>
      </c>
    </row>
    <row r="4413" spans="19:21" x14ac:dyDescent="0.2">
      <c r="S4413">
        <v>4412</v>
      </c>
      <c r="T4413" t="s">
        <v>2806</v>
      </c>
      <c r="U4413" s="9">
        <f t="shared" si="79"/>
        <v>90.558292282430202</v>
      </c>
    </row>
    <row r="4414" spans="19:21" x14ac:dyDescent="0.2">
      <c r="S4414">
        <v>4413</v>
      </c>
      <c r="T4414" t="s">
        <v>2807</v>
      </c>
      <c r="U4414" s="9">
        <f t="shared" si="79"/>
        <v>90.578817733990149</v>
      </c>
    </row>
    <row r="4415" spans="19:21" x14ac:dyDescent="0.2">
      <c r="S4415">
        <v>4414</v>
      </c>
      <c r="T4415" t="s">
        <v>2808</v>
      </c>
      <c r="U4415" s="9">
        <f t="shared" si="79"/>
        <v>90.599343185550083</v>
      </c>
    </row>
    <row r="4416" spans="19:21" x14ac:dyDescent="0.2">
      <c r="S4416">
        <v>4415</v>
      </c>
      <c r="T4416" t="s">
        <v>4919</v>
      </c>
      <c r="U4416" s="9">
        <f t="shared" si="79"/>
        <v>90.619868637110017</v>
      </c>
    </row>
    <row r="4417" spans="19:21" x14ac:dyDescent="0.2">
      <c r="S4417">
        <v>4416</v>
      </c>
      <c r="T4417" t="s">
        <v>4920</v>
      </c>
      <c r="U4417" s="9">
        <f t="shared" si="79"/>
        <v>90.64039408866995</v>
      </c>
    </row>
    <row r="4418" spans="19:21" x14ac:dyDescent="0.2">
      <c r="S4418">
        <v>4417</v>
      </c>
      <c r="T4418" t="s">
        <v>4921</v>
      </c>
      <c r="U4418" s="9">
        <f t="shared" si="79"/>
        <v>90.660919540229884</v>
      </c>
    </row>
    <row r="4419" spans="19:21" x14ac:dyDescent="0.2">
      <c r="S4419">
        <v>4418</v>
      </c>
      <c r="T4419" t="s">
        <v>4922</v>
      </c>
      <c r="U4419" s="9">
        <f t="shared" ref="U4419:U4482" si="80">(S4419/4872)*100</f>
        <v>90.681444991789817</v>
      </c>
    </row>
    <row r="4420" spans="19:21" x14ac:dyDescent="0.2">
      <c r="S4420">
        <v>4419</v>
      </c>
      <c r="T4420" t="s">
        <v>4923</v>
      </c>
      <c r="U4420" s="9">
        <f t="shared" si="80"/>
        <v>90.701970443349751</v>
      </c>
    </row>
    <row r="4421" spans="19:21" x14ac:dyDescent="0.2">
      <c r="S4421">
        <v>4420</v>
      </c>
      <c r="T4421" t="s">
        <v>4924</v>
      </c>
      <c r="U4421" s="9">
        <f t="shared" si="80"/>
        <v>90.722495894909684</v>
      </c>
    </row>
    <row r="4422" spans="19:21" x14ac:dyDescent="0.2">
      <c r="S4422">
        <v>4421</v>
      </c>
      <c r="T4422" t="s">
        <v>4925</v>
      </c>
      <c r="U4422" s="9">
        <f t="shared" si="80"/>
        <v>90.743021346469618</v>
      </c>
    </row>
    <row r="4423" spans="19:21" x14ac:dyDescent="0.2">
      <c r="S4423">
        <v>4422</v>
      </c>
      <c r="T4423" t="s">
        <v>4926</v>
      </c>
      <c r="U4423" s="9">
        <f t="shared" si="80"/>
        <v>90.763546798029566</v>
      </c>
    </row>
    <row r="4424" spans="19:21" x14ac:dyDescent="0.2">
      <c r="S4424">
        <v>4423</v>
      </c>
      <c r="T4424" t="s">
        <v>4927</v>
      </c>
      <c r="U4424" s="9">
        <f t="shared" si="80"/>
        <v>90.784072249589485</v>
      </c>
    </row>
    <row r="4425" spans="19:21" x14ac:dyDescent="0.2">
      <c r="S4425">
        <v>4424</v>
      </c>
      <c r="T4425" t="s">
        <v>4928</v>
      </c>
      <c r="U4425" s="9">
        <f t="shared" si="80"/>
        <v>90.804597701149419</v>
      </c>
    </row>
    <row r="4426" spans="19:21" x14ac:dyDescent="0.2">
      <c r="S4426">
        <v>4425</v>
      </c>
      <c r="T4426" t="s">
        <v>4929</v>
      </c>
      <c r="U4426" s="9">
        <f t="shared" si="80"/>
        <v>90.825123152709367</v>
      </c>
    </row>
    <row r="4427" spans="19:21" x14ac:dyDescent="0.2">
      <c r="S4427">
        <v>4426</v>
      </c>
      <c r="T4427" t="s">
        <v>4930</v>
      </c>
      <c r="U4427" s="9">
        <f t="shared" si="80"/>
        <v>90.845648604269286</v>
      </c>
    </row>
    <row r="4428" spans="19:21" x14ac:dyDescent="0.2">
      <c r="S4428">
        <v>4427</v>
      </c>
      <c r="T4428" t="s">
        <v>4931</v>
      </c>
      <c r="U4428" s="9">
        <f t="shared" si="80"/>
        <v>90.866174055829234</v>
      </c>
    </row>
    <row r="4429" spans="19:21" x14ac:dyDescent="0.2">
      <c r="S4429">
        <v>4428</v>
      </c>
      <c r="T4429" t="s">
        <v>4932</v>
      </c>
      <c r="U4429" s="9">
        <f t="shared" si="80"/>
        <v>90.886699507389153</v>
      </c>
    </row>
    <row r="4430" spans="19:21" x14ac:dyDescent="0.2">
      <c r="S4430">
        <v>4429</v>
      </c>
      <c r="T4430" t="s">
        <v>4933</v>
      </c>
      <c r="U4430" s="9">
        <f t="shared" si="80"/>
        <v>90.907224958949101</v>
      </c>
    </row>
    <row r="4431" spans="19:21" x14ac:dyDescent="0.2">
      <c r="S4431">
        <v>4430</v>
      </c>
      <c r="T4431" t="s">
        <v>4934</v>
      </c>
      <c r="U4431" s="9">
        <f t="shared" si="80"/>
        <v>90.927750410509034</v>
      </c>
    </row>
    <row r="4432" spans="19:21" x14ac:dyDescent="0.2">
      <c r="S4432">
        <v>4431</v>
      </c>
      <c r="T4432" t="s">
        <v>4935</v>
      </c>
      <c r="U4432" s="9">
        <f t="shared" si="80"/>
        <v>90.948275862068968</v>
      </c>
    </row>
    <row r="4433" spans="19:21" x14ac:dyDescent="0.2">
      <c r="S4433">
        <v>4432</v>
      </c>
      <c r="T4433" t="s">
        <v>4936</v>
      </c>
      <c r="U4433" s="9">
        <f t="shared" si="80"/>
        <v>90.968801313628902</v>
      </c>
    </row>
    <row r="4434" spans="19:21" x14ac:dyDescent="0.2">
      <c r="S4434">
        <v>4433</v>
      </c>
      <c r="T4434" t="s">
        <v>4937</v>
      </c>
      <c r="U4434" s="9">
        <f t="shared" si="80"/>
        <v>90.989326765188835</v>
      </c>
    </row>
    <row r="4435" spans="19:21" x14ac:dyDescent="0.2">
      <c r="S4435">
        <v>4434</v>
      </c>
      <c r="T4435" t="s">
        <v>4938</v>
      </c>
      <c r="U4435" s="9">
        <f t="shared" si="80"/>
        <v>91.009852216748769</v>
      </c>
    </row>
    <row r="4436" spans="19:21" x14ac:dyDescent="0.2">
      <c r="S4436">
        <v>4435</v>
      </c>
      <c r="T4436" t="s">
        <v>4939</v>
      </c>
      <c r="U4436" s="9">
        <f t="shared" si="80"/>
        <v>91.030377668308702</v>
      </c>
    </row>
    <row r="4437" spans="19:21" x14ac:dyDescent="0.2">
      <c r="S4437">
        <v>4436</v>
      </c>
      <c r="T4437" t="s">
        <v>4940</v>
      </c>
      <c r="U4437" s="9">
        <f t="shared" si="80"/>
        <v>91.050903119868636</v>
      </c>
    </row>
    <row r="4438" spans="19:21" x14ac:dyDescent="0.2">
      <c r="S4438">
        <v>4437</v>
      </c>
      <c r="T4438" t="s">
        <v>4941</v>
      </c>
      <c r="U4438" s="9">
        <f t="shared" si="80"/>
        <v>91.071428571428569</v>
      </c>
    </row>
    <row r="4439" spans="19:21" x14ac:dyDescent="0.2">
      <c r="S4439">
        <v>4438</v>
      </c>
      <c r="T4439" t="s">
        <v>4942</v>
      </c>
      <c r="U4439" s="9">
        <f t="shared" si="80"/>
        <v>91.091954022988503</v>
      </c>
    </row>
    <row r="4440" spans="19:21" x14ac:dyDescent="0.2">
      <c r="S4440">
        <v>4439</v>
      </c>
      <c r="T4440" t="s">
        <v>4943</v>
      </c>
      <c r="U4440" s="9">
        <f t="shared" si="80"/>
        <v>91.112479474548437</v>
      </c>
    </row>
    <row r="4441" spans="19:21" x14ac:dyDescent="0.2">
      <c r="S4441">
        <v>4440</v>
      </c>
      <c r="T4441" t="s">
        <v>4944</v>
      </c>
      <c r="U4441" s="9">
        <f t="shared" si="80"/>
        <v>91.13300492610837</v>
      </c>
    </row>
    <row r="4442" spans="19:21" x14ac:dyDescent="0.2">
      <c r="S4442">
        <v>4441</v>
      </c>
      <c r="T4442" t="s">
        <v>4945</v>
      </c>
      <c r="U4442" s="9">
        <f t="shared" si="80"/>
        <v>91.153530377668318</v>
      </c>
    </row>
    <row r="4443" spans="19:21" x14ac:dyDescent="0.2">
      <c r="S4443">
        <v>4442</v>
      </c>
      <c r="T4443" t="s">
        <v>4946</v>
      </c>
      <c r="U4443" s="9">
        <f t="shared" si="80"/>
        <v>91.174055829228237</v>
      </c>
    </row>
    <row r="4444" spans="19:21" x14ac:dyDescent="0.2">
      <c r="S4444">
        <v>4443</v>
      </c>
      <c r="T4444" t="s">
        <v>4947</v>
      </c>
      <c r="U4444" s="9">
        <f t="shared" si="80"/>
        <v>91.194581280788185</v>
      </c>
    </row>
    <row r="4445" spans="19:21" x14ac:dyDescent="0.2">
      <c r="S4445">
        <v>4444</v>
      </c>
      <c r="T4445" t="s">
        <v>4948</v>
      </c>
      <c r="U4445" s="9">
        <f t="shared" si="80"/>
        <v>91.215106732348119</v>
      </c>
    </row>
    <row r="4446" spans="19:21" x14ac:dyDescent="0.2">
      <c r="S4446">
        <v>4445</v>
      </c>
      <c r="T4446" t="s">
        <v>4949</v>
      </c>
      <c r="U4446" s="9">
        <f t="shared" si="80"/>
        <v>91.235632183908038</v>
      </c>
    </row>
    <row r="4447" spans="19:21" x14ac:dyDescent="0.2">
      <c r="S4447">
        <v>4446</v>
      </c>
      <c r="T4447" t="s">
        <v>4950</v>
      </c>
      <c r="U4447" s="9">
        <f t="shared" si="80"/>
        <v>91.256157635467986</v>
      </c>
    </row>
    <row r="4448" spans="19:21" x14ac:dyDescent="0.2">
      <c r="S4448">
        <v>4447</v>
      </c>
      <c r="T4448" t="s">
        <v>4951</v>
      </c>
      <c r="U4448" s="9">
        <f t="shared" si="80"/>
        <v>91.276683087027905</v>
      </c>
    </row>
    <row r="4449" spans="19:21" x14ac:dyDescent="0.2">
      <c r="S4449">
        <v>4448</v>
      </c>
      <c r="T4449" t="s">
        <v>4952</v>
      </c>
      <c r="U4449" s="9">
        <f t="shared" si="80"/>
        <v>91.297208538587853</v>
      </c>
    </row>
    <row r="4450" spans="19:21" x14ac:dyDescent="0.2">
      <c r="S4450">
        <v>4449</v>
      </c>
      <c r="T4450" t="s">
        <v>4953</v>
      </c>
      <c r="U4450" s="9">
        <f t="shared" si="80"/>
        <v>91.317733990147786</v>
      </c>
    </row>
    <row r="4451" spans="19:21" x14ac:dyDescent="0.2">
      <c r="S4451">
        <v>4450</v>
      </c>
      <c r="T4451" t="s">
        <v>4954</v>
      </c>
      <c r="U4451" s="9">
        <f t="shared" si="80"/>
        <v>91.33825944170772</v>
      </c>
    </row>
    <row r="4452" spans="19:21" x14ac:dyDescent="0.2">
      <c r="S4452">
        <v>4451</v>
      </c>
      <c r="T4452" t="s">
        <v>4955</v>
      </c>
      <c r="U4452" s="9">
        <f t="shared" si="80"/>
        <v>91.358784893267654</v>
      </c>
    </row>
    <row r="4453" spans="19:21" x14ac:dyDescent="0.2">
      <c r="S4453">
        <v>4452</v>
      </c>
      <c r="T4453" t="s">
        <v>4956</v>
      </c>
      <c r="U4453" s="9">
        <f t="shared" si="80"/>
        <v>91.379310344827587</v>
      </c>
    </row>
    <row r="4454" spans="19:21" x14ac:dyDescent="0.2">
      <c r="S4454">
        <v>4453</v>
      </c>
      <c r="T4454" t="s">
        <v>4957</v>
      </c>
      <c r="U4454" s="9">
        <f t="shared" si="80"/>
        <v>91.399835796387521</v>
      </c>
    </row>
    <row r="4455" spans="19:21" x14ac:dyDescent="0.2">
      <c r="S4455">
        <v>4454</v>
      </c>
      <c r="T4455" t="s">
        <v>4958</v>
      </c>
      <c r="U4455" s="9">
        <f t="shared" si="80"/>
        <v>91.420361247947454</v>
      </c>
    </row>
    <row r="4456" spans="19:21" x14ac:dyDescent="0.2">
      <c r="S4456">
        <v>4455</v>
      </c>
      <c r="T4456" t="s">
        <v>4959</v>
      </c>
      <c r="U4456" s="9">
        <f t="shared" si="80"/>
        <v>91.440886699507388</v>
      </c>
    </row>
    <row r="4457" spans="19:21" x14ac:dyDescent="0.2">
      <c r="S4457">
        <v>4456</v>
      </c>
      <c r="T4457" t="s">
        <v>4960</v>
      </c>
      <c r="U4457" s="9">
        <f t="shared" si="80"/>
        <v>91.461412151067321</v>
      </c>
    </row>
    <row r="4458" spans="19:21" x14ac:dyDescent="0.2">
      <c r="S4458">
        <v>4457</v>
      </c>
      <c r="T4458" t="s">
        <v>4961</v>
      </c>
      <c r="U4458" s="9">
        <f t="shared" si="80"/>
        <v>91.481937602627255</v>
      </c>
    </row>
    <row r="4459" spans="19:21" x14ac:dyDescent="0.2">
      <c r="S4459">
        <v>4458</v>
      </c>
      <c r="T4459" t="s">
        <v>4962</v>
      </c>
      <c r="U4459" s="9">
        <f t="shared" si="80"/>
        <v>91.502463054187189</v>
      </c>
    </row>
    <row r="4460" spans="19:21" x14ac:dyDescent="0.2">
      <c r="S4460">
        <v>4459</v>
      </c>
      <c r="T4460" t="s">
        <v>4963</v>
      </c>
      <c r="U4460" s="9">
        <f t="shared" si="80"/>
        <v>91.522988505747122</v>
      </c>
    </row>
    <row r="4461" spans="19:21" x14ac:dyDescent="0.2">
      <c r="S4461">
        <v>4460</v>
      </c>
      <c r="T4461" t="s">
        <v>4964</v>
      </c>
      <c r="U4461" s="9">
        <f t="shared" si="80"/>
        <v>91.54351395730707</v>
      </c>
    </row>
    <row r="4462" spans="19:21" x14ac:dyDescent="0.2">
      <c r="S4462">
        <v>4461</v>
      </c>
      <c r="T4462" t="s">
        <v>2270</v>
      </c>
      <c r="U4462" s="9">
        <f t="shared" si="80"/>
        <v>91.564039408866989</v>
      </c>
    </row>
    <row r="4463" spans="19:21" x14ac:dyDescent="0.2">
      <c r="S4463">
        <v>4462</v>
      </c>
      <c r="T4463" t="s">
        <v>2271</v>
      </c>
      <c r="U4463" s="9">
        <f t="shared" si="80"/>
        <v>91.584564860426937</v>
      </c>
    </row>
    <row r="4464" spans="19:21" x14ac:dyDescent="0.2">
      <c r="S4464">
        <v>4463</v>
      </c>
      <c r="T4464" t="s">
        <v>2272</v>
      </c>
      <c r="U4464" s="9">
        <f t="shared" si="80"/>
        <v>91.605090311986856</v>
      </c>
    </row>
    <row r="4465" spans="19:21" x14ac:dyDescent="0.2">
      <c r="S4465">
        <v>4464</v>
      </c>
      <c r="T4465" t="s">
        <v>2273</v>
      </c>
      <c r="U4465" s="9">
        <f t="shared" si="80"/>
        <v>91.62561576354679</v>
      </c>
    </row>
    <row r="4466" spans="19:21" x14ac:dyDescent="0.2">
      <c r="S4466">
        <v>4465</v>
      </c>
      <c r="T4466" t="s">
        <v>2274</v>
      </c>
      <c r="U4466" s="9">
        <f t="shared" si="80"/>
        <v>91.646141215106738</v>
      </c>
    </row>
    <row r="4467" spans="19:21" x14ac:dyDescent="0.2">
      <c r="S4467">
        <v>4466</v>
      </c>
      <c r="T4467" t="s">
        <v>2275</v>
      </c>
      <c r="U4467" s="9">
        <f t="shared" si="80"/>
        <v>91.666666666666657</v>
      </c>
    </row>
    <row r="4468" spans="19:21" x14ac:dyDescent="0.2">
      <c r="S4468">
        <v>4467</v>
      </c>
      <c r="T4468" t="s">
        <v>2276</v>
      </c>
      <c r="U4468" s="9">
        <f t="shared" si="80"/>
        <v>91.687192118226605</v>
      </c>
    </row>
    <row r="4469" spans="19:21" x14ac:dyDescent="0.2">
      <c r="S4469">
        <v>4468</v>
      </c>
      <c r="T4469" t="s">
        <v>2277</v>
      </c>
      <c r="U4469" s="9">
        <f t="shared" si="80"/>
        <v>91.707717569786539</v>
      </c>
    </row>
    <row r="4470" spans="19:21" x14ac:dyDescent="0.2">
      <c r="S4470">
        <v>4469</v>
      </c>
      <c r="T4470" t="s">
        <v>2278</v>
      </c>
      <c r="U4470" s="9">
        <f t="shared" si="80"/>
        <v>91.728243021346472</v>
      </c>
    </row>
    <row r="4471" spans="19:21" x14ac:dyDescent="0.2">
      <c r="S4471">
        <v>4470</v>
      </c>
      <c r="T4471" t="s">
        <v>2279</v>
      </c>
      <c r="U4471" s="9">
        <f t="shared" si="80"/>
        <v>91.748768472906406</v>
      </c>
    </row>
    <row r="4472" spans="19:21" x14ac:dyDescent="0.2">
      <c r="S4472">
        <v>4471</v>
      </c>
      <c r="T4472" t="s">
        <v>2280</v>
      </c>
      <c r="U4472" s="9">
        <f t="shared" si="80"/>
        <v>91.769293924466339</v>
      </c>
    </row>
    <row r="4473" spans="19:21" x14ac:dyDescent="0.2">
      <c r="S4473">
        <v>4472</v>
      </c>
      <c r="T4473" t="s">
        <v>2281</v>
      </c>
      <c r="U4473" s="9">
        <f t="shared" si="80"/>
        <v>91.789819376026273</v>
      </c>
    </row>
    <row r="4474" spans="19:21" x14ac:dyDescent="0.2">
      <c r="S4474">
        <v>4473</v>
      </c>
      <c r="T4474" t="s">
        <v>2282</v>
      </c>
      <c r="U4474" s="9">
        <f t="shared" si="80"/>
        <v>91.810344827586206</v>
      </c>
    </row>
    <row r="4475" spans="19:21" x14ac:dyDescent="0.2">
      <c r="S4475">
        <v>4474</v>
      </c>
      <c r="T4475" t="s">
        <v>2283</v>
      </c>
      <c r="U4475" s="9">
        <f t="shared" si="80"/>
        <v>91.83087027914614</v>
      </c>
    </row>
    <row r="4476" spans="19:21" x14ac:dyDescent="0.2">
      <c r="S4476">
        <v>4475</v>
      </c>
      <c r="T4476" t="s">
        <v>2284</v>
      </c>
      <c r="U4476" s="9">
        <f t="shared" si="80"/>
        <v>91.851395730706074</v>
      </c>
    </row>
    <row r="4477" spans="19:21" x14ac:dyDescent="0.2">
      <c r="S4477">
        <v>4476</v>
      </c>
      <c r="T4477" t="s">
        <v>2285</v>
      </c>
      <c r="U4477" s="9">
        <f t="shared" si="80"/>
        <v>91.871921182266021</v>
      </c>
    </row>
    <row r="4478" spans="19:21" x14ac:dyDescent="0.2">
      <c r="S4478">
        <v>4477</v>
      </c>
      <c r="T4478" t="s">
        <v>2286</v>
      </c>
      <c r="U4478" s="9">
        <f t="shared" si="80"/>
        <v>91.892446633825941</v>
      </c>
    </row>
    <row r="4479" spans="19:21" x14ac:dyDescent="0.2">
      <c r="S4479">
        <v>4478</v>
      </c>
      <c r="T4479" t="s">
        <v>2287</v>
      </c>
      <c r="U4479" s="9">
        <f t="shared" si="80"/>
        <v>91.912972085385874</v>
      </c>
    </row>
    <row r="4480" spans="19:21" x14ac:dyDescent="0.2">
      <c r="S4480">
        <v>4479</v>
      </c>
      <c r="T4480" t="s">
        <v>2288</v>
      </c>
      <c r="U4480" s="9">
        <f t="shared" si="80"/>
        <v>91.933497536945808</v>
      </c>
    </row>
    <row r="4481" spans="19:21" x14ac:dyDescent="0.2">
      <c r="S4481">
        <v>4480</v>
      </c>
      <c r="T4481" t="s">
        <v>2289</v>
      </c>
      <c r="U4481" s="9">
        <f t="shared" si="80"/>
        <v>91.954022988505741</v>
      </c>
    </row>
    <row r="4482" spans="19:21" x14ac:dyDescent="0.2">
      <c r="S4482">
        <v>4481</v>
      </c>
      <c r="T4482" t="s">
        <v>2290</v>
      </c>
      <c r="U4482" s="9">
        <f t="shared" si="80"/>
        <v>91.974548440065689</v>
      </c>
    </row>
    <row r="4483" spans="19:21" x14ac:dyDescent="0.2">
      <c r="S4483">
        <v>4482</v>
      </c>
      <c r="T4483" t="s">
        <v>2291</v>
      </c>
      <c r="U4483" s="9">
        <f t="shared" ref="U4483:U4546" si="81">(S4483/4872)*100</f>
        <v>91.995073891625609</v>
      </c>
    </row>
    <row r="4484" spans="19:21" x14ac:dyDescent="0.2">
      <c r="S4484">
        <v>4483</v>
      </c>
      <c r="T4484" t="s">
        <v>2292</v>
      </c>
      <c r="U4484" s="9">
        <f t="shared" si="81"/>
        <v>92.015599343185556</v>
      </c>
    </row>
    <row r="4485" spans="19:21" x14ac:dyDescent="0.2">
      <c r="S4485">
        <v>4484</v>
      </c>
      <c r="T4485" t="s">
        <v>2293</v>
      </c>
      <c r="U4485" s="9">
        <f t="shared" si="81"/>
        <v>92.03612479474549</v>
      </c>
    </row>
    <row r="4486" spans="19:21" x14ac:dyDescent="0.2">
      <c r="S4486">
        <v>4485</v>
      </c>
      <c r="T4486" t="s">
        <v>2294</v>
      </c>
      <c r="U4486" s="9">
        <f t="shared" si="81"/>
        <v>92.056650246305409</v>
      </c>
    </row>
    <row r="4487" spans="19:21" x14ac:dyDescent="0.2">
      <c r="S4487">
        <v>4486</v>
      </c>
      <c r="T4487" t="s">
        <v>2295</v>
      </c>
      <c r="U4487" s="9">
        <f t="shared" si="81"/>
        <v>92.077175697865357</v>
      </c>
    </row>
    <row r="4488" spans="19:21" x14ac:dyDescent="0.2">
      <c r="S4488">
        <v>4487</v>
      </c>
      <c r="T4488" t="s">
        <v>2296</v>
      </c>
      <c r="U4488" s="9">
        <f t="shared" si="81"/>
        <v>92.097701149425291</v>
      </c>
    </row>
    <row r="4489" spans="19:21" x14ac:dyDescent="0.2">
      <c r="S4489">
        <v>4488</v>
      </c>
      <c r="T4489" t="s">
        <v>2297</v>
      </c>
      <c r="U4489" s="9">
        <f t="shared" si="81"/>
        <v>92.118226600985224</v>
      </c>
    </row>
    <row r="4490" spans="19:21" x14ac:dyDescent="0.2">
      <c r="S4490">
        <v>4489</v>
      </c>
      <c r="T4490" t="s">
        <v>2298</v>
      </c>
      <c r="U4490" s="9">
        <f t="shared" si="81"/>
        <v>92.138752052545158</v>
      </c>
    </row>
    <row r="4491" spans="19:21" x14ac:dyDescent="0.2">
      <c r="S4491">
        <v>4490</v>
      </c>
      <c r="T4491" t="s">
        <v>2299</v>
      </c>
      <c r="U4491" s="9">
        <f t="shared" si="81"/>
        <v>92.159277504105091</v>
      </c>
    </row>
    <row r="4492" spans="19:21" x14ac:dyDescent="0.2">
      <c r="S4492">
        <v>4491</v>
      </c>
      <c r="T4492" t="s">
        <v>2300</v>
      </c>
      <c r="U4492" s="9">
        <f t="shared" si="81"/>
        <v>92.179802955665025</v>
      </c>
    </row>
    <row r="4493" spans="19:21" x14ac:dyDescent="0.2">
      <c r="S4493">
        <v>4492</v>
      </c>
      <c r="T4493" t="s">
        <v>2301</v>
      </c>
      <c r="U4493" s="9">
        <f t="shared" si="81"/>
        <v>92.200328407224958</v>
      </c>
    </row>
    <row r="4494" spans="19:21" x14ac:dyDescent="0.2">
      <c r="S4494">
        <v>4493</v>
      </c>
      <c r="T4494" t="s">
        <v>2302</v>
      </c>
      <c r="U4494" s="9">
        <f t="shared" si="81"/>
        <v>92.220853858784892</v>
      </c>
    </row>
    <row r="4495" spans="19:21" x14ac:dyDescent="0.2">
      <c r="S4495">
        <v>4494</v>
      </c>
      <c r="T4495" t="s">
        <v>2303</v>
      </c>
      <c r="U4495" s="9">
        <f t="shared" si="81"/>
        <v>92.241379310344826</v>
      </c>
    </row>
    <row r="4496" spans="19:21" x14ac:dyDescent="0.2">
      <c r="S4496">
        <v>4495</v>
      </c>
      <c r="T4496" t="s">
        <v>2304</v>
      </c>
      <c r="U4496" s="9">
        <f t="shared" si="81"/>
        <v>92.261904761904773</v>
      </c>
    </row>
    <row r="4497" spans="19:21" x14ac:dyDescent="0.2">
      <c r="S4497">
        <v>4496</v>
      </c>
      <c r="T4497" t="s">
        <v>2305</v>
      </c>
      <c r="U4497" s="9">
        <f t="shared" si="81"/>
        <v>92.282430213464693</v>
      </c>
    </row>
    <row r="4498" spans="19:21" x14ac:dyDescent="0.2">
      <c r="S4498">
        <v>4497</v>
      </c>
      <c r="T4498" t="s">
        <v>2306</v>
      </c>
      <c r="U4498" s="9">
        <f t="shared" si="81"/>
        <v>92.302955665024626</v>
      </c>
    </row>
    <row r="4499" spans="19:21" x14ac:dyDescent="0.2">
      <c r="S4499">
        <v>4498</v>
      </c>
      <c r="T4499" t="s">
        <v>2307</v>
      </c>
      <c r="U4499" s="9">
        <f t="shared" si="81"/>
        <v>92.32348111658456</v>
      </c>
    </row>
    <row r="4500" spans="19:21" x14ac:dyDescent="0.2">
      <c r="S4500">
        <v>4499</v>
      </c>
      <c r="T4500" t="s">
        <v>2308</v>
      </c>
      <c r="U4500" s="9">
        <f t="shared" si="81"/>
        <v>92.344006568144493</v>
      </c>
    </row>
    <row r="4501" spans="19:21" x14ac:dyDescent="0.2">
      <c r="S4501">
        <v>4500</v>
      </c>
      <c r="T4501" t="s">
        <v>2309</v>
      </c>
      <c r="U4501" s="9">
        <f t="shared" si="81"/>
        <v>92.364532019704441</v>
      </c>
    </row>
    <row r="4502" spans="19:21" x14ac:dyDescent="0.2">
      <c r="S4502">
        <v>4501</v>
      </c>
      <c r="T4502" t="s">
        <v>2310</v>
      </c>
      <c r="U4502" s="9">
        <f t="shared" si="81"/>
        <v>92.385057471264361</v>
      </c>
    </row>
    <row r="4503" spans="19:21" x14ac:dyDescent="0.2">
      <c r="S4503">
        <v>4502</v>
      </c>
      <c r="T4503" t="s">
        <v>2311</v>
      </c>
      <c r="U4503" s="9">
        <f t="shared" si="81"/>
        <v>92.405582922824308</v>
      </c>
    </row>
    <row r="4504" spans="19:21" x14ac:dyDescent="0.2">
      <c r="S4504">
        <v>4503</v>
      </c>
      <c r="T4504" t="s">
        <v>2312</v>
      </c>
      <c r="U4504" s="9">
        <f t="shared" si="81"/>
        <v>92.426108374384242</v>
      </c>
    </row>
    <row r="4505" spans="19:21" x14ac:dyDescent="0.2">
      <c r="S4505">
        <v>4504</v>
      </c>
      <c r="T4505" t="s">
        <v>2313</v>
      </c>
      <c r="U4505" s="9">
        <f t="shared" si="81"/>
        <v>92.446633825944176</v>
      </c>
    </row>
    <row r="4506" spans="19:21" x14ac:dyDescent="0.2">
      <c r="S4506">
        <v>4505</v>
      </c>
      <c r="T4506" t="s">
        <v>2314</v>
      </c>
      <c r="U4506" s="9">
        <f t="shared" si="81"/>
        <v>92.467159277504109</v>
      </c>
    </row>
    <row r="4507" spans="19:21" x14ac:dyDescent="0.2">
      <c r="S4507">
        <v>4506</v>
      </c>
      <c r="T4507" t="s">
        <v>2315</v>
      </c>
      <c r="U4507" s="9">
        <f t="shared" si="81"/>
        <v>92.487684729064028</v>
      </c>
    </row>
    <row r="4508" spans="19:21" x14ac:dyDescent="0.2">
      <c r="S4508">
        <v>4507</v>
      </c>
      <c r="T4508" t="s">
        <v>2316</v>
      </c>
      <c r="U4508" s="9">
        <f t="shared" si="81"/>
        <v>92.508210180623976</v>
      </c>
    </row>
    <row r="4509" spans="19:21" x14ac:dyDescent="0.2">
      <c r="S4509">
        <v>4508</v>
      </c>
      <c r="T4509" t="s">
        <v>2317</v>
      </c>
      <c r="U4509" s="9">
        <f t="shared" si="81"/>
        <v>92.52873563218391</v>
      </c>
    </row>
    <row r="4510" spans="19:21" x14ac:dyDescent="0.2">
      <c r="S4510">
        <v>4509</v>
      </c>
      <c r="T4510" t="s">
        <v>2318</v>
      </c>
      <c r="U4510" s="9">
        <f t="shared" si="81"/>
        <v>92.549261083743843</v>
      </c>
    </row>
    <row r="4511" spans="19:21" x14ac:dyDescent="0.2">
      <c r="S4511">
        <v>4510</v>
      </c>
      <c r="T4511" t="s">
        <v>2319</v>
      </c>
      <c r="U4511" s="9">
        <f t="shared" si="81"/>
        <v>92.569786535303777</v>
      </c>
    </row>
    <row r="4512" spans="19:21" x14ac:dyDescent="0.2">
      <c r="S4512">
        <v>4511</v>
      </c>
      <c r="T4512" t="s">
        <v>2320</v>
      </c>
      <c r="U4512" s="9">
        <f t="shared" si="81"/>
        <v>92.590311986863711</v>
      </c>
    </row>
    <row r="4513" spans="19:21" x14ac:dyDescent="0.2">
      <c r="S4513">
        <v>4512</v>
      </c>
      <c r="T4513" t="s">
        <v>2321</v>
      </c>
      <c r="U4513" s="9">
        <f t="shared" si="81"/>
        <v>92.610837438423644</v>
      </c>
    </row>
    <row r="4514" spans="19:21" x14ac:dyDescent="0.2">
      <c r="S4514">
        <v>4513</v>
      </c>
      <c r="T4514" t="s">
        <v>2322</v>
      </c>
      <c r="U4514" s="9">
        <f t="shared" si="81"/>
        <v>92.631362889983578</v>
      </c>
    </row>
    <row r="4515" spans="19:21" x14ac:dyDescent="0.2">
      <c r="S4515">
        <v>4514</v>
      </c>
      <c r="T4515" t="s">
        <v>2323</v>
      </c>
      <c r="U4515" s="9">
        <f t="shared" si="81"/>
        <v>92.651888341543511</v>
      </c>
    </row>
    <row r="4516" spans="19:21" x14ac:dyDescent="0.2">
      <c r="S4516">
        <v>4515</v>
      </c>
      <c r="T4516" t="s">
        <v>2324</v>
      </c>
      <c r="U4516" s="9">
        <f t="shared" si="81"/>
        <v>92.672413793103445</v>
      </c>
    </row>
    <row r="4517" spans="19:21" x14ac:dyDescent="0.2">
      <c r="S4517">
        <v>4516</v>
      </c>
      <c r="T4517" t="s">
        <v>2325</v>
      </c>
      <c r="U4517" s="9">
        <f t="shared" si="81"/>
        <v>92.692939244663393</v>
      </c>
    </row>
    <row r="4518" spans="19:21" x14ac:dyDescent="0.2">
      <c r="S4518">
        <v>4517</v>
      </c>
      <c r="T4518" t="s">
        <v>2326</v>
      </c>
      <c r="U4518" s="9">
        <f t="shared" si="81"/>
        <v>92.713464696223312</v>
      </c>
    </row>
    <row r="4519" spans="19:21" x14ac:dyDescent="0.2">
      <c r="S4519">
        <v>4518</v>
      </c>
      <c r="T4519" t="s">
        <v>2327</v>
      </c>
      <c r="U4519" s="9">
        <f t="shared" si="81"/>
        <v>92.733990147783246</v>
      </c>
    </row>
    <row r="4520" spans="19:21" x14ac:dyDescent="0.2">
      <c r="S4520">
        <v>4519</v>
      </c>
      <c r="T4520" t="s">
        <v>2328</v>
      </c>
      <c r="U4520" s="9">
        <f t="shared" si="81"/>
        <v>92.754515599343193</v>
      </c>
    </row>
    <row r="4521" spans="19:21" x14ac:dyDescent="0.2">
      <c r="S4521">
        <v>4520</v>
      </c>
      <c r="T4521" t="s">
        <v>2329</v>
      </c>
      <c r="U4521" s="9">
        <f t="shared" si="81"/>
        <v>92.775041050903113</v>
      </c>
    </row>
    <row r="4522" spans="19:21" x14ac:dyDescent="0.2">
      <c r="S4522">
        <v>4521</v>
      </c>
      <c r="T4522" t="s">
        <v>2330</v>
      </c>
      <c r="U4522" s="9">
        <f t="shared" si="81"/>
        <v>92.79556650246306</v>
      </c>
    </row>
    <row r="4523" spans="19:21" x14ac:dyDescent="0.2">
      <c r="S4523">
        <v>4522</v>
      </c>
      <c r="T4523" t="s">
        <v>2331</v>
      </c>
      <c r="U4523" s="9">
        <f t="shared" si="81"/>
        <v>92.81609195402298</v>
      </c>
    </row>
    <row r="4524" spans="19:21" x14ac:dyDescent="0.2">
      <c r="S4524">
        <v>4523</v>
      </c>
      <c r="T4524" t="s">
        <v>2332</v>
      </c>
      <c r="U4524" s="9">
        <f t="shared" si="81"/>
        <v>92.836617405582928</v>
      </c>
    </row>
    <row r="4525" spans="19:21" x14ac:dyDescent="0.2">
      <c r="S4525">
        <v>4524</v>
      </c>
      <c r="T4525" t="s">
        <v>2333</v>
      </c>
      <c r="U4525" s="9">
        <f t="shared" si="81"/>
        <v>92.857142857142861</v>
      </c>
    </row>
    <row r="4526" spans="19:21" x14ac:dyDescent="0.2">
      <c r="S4526">
        <v>4525</v>
      </c>
      <c r="T4526" t="s">
        <v>2334</v>
      </c>
      <c r="U4526" s="9">
        <f t="shared" si="81"/>
        <v>92.877668308702795</v>
      </c>
    </row>
    <row r="4527" spans="19:21" x14ac:dyDescent="0.2">
      <c r="S4527">
        <v>4526</v>
      </c>
      <c r="T4527" t="s">
        <v>2335</v>
      </c>
      <c r="U4527" s="9">
        <f t="shared" si="81"/>
        <v>92.898193760262728</v>
      </c>
    </row>
    <row r="4528" spans="19:21" x14ac:dyDescent="0.2">
      <c r="S4528">
        <v>4527</v>
      </c>
      <c r="T4528" t="s">
        <v>2336</v>
      </c>
      <c r="U4528" s="9">
        <f t="shared" si="81"/>
        <v>92.918719211822662</v>
      </c>
    </row>
    <row r="4529" spans="19:21" x14ac:dyDescent="0.2">
      <c r="S4529">
        <v>4528</v>
      </c>
      <c r="T4529" t="s">
        <v>2337</v>
      </c>
      <c r="U4529" s="9">
        <f t="shared" si="81"/>
        <v>92.939244663382595</v>
      </c>
    </row>
    <row r="4530" spans="19:21" x14ac:dyDescent="0.2">
      <c r="S4530">
        <v>4529</v>
      </c>
      <c r="T4530" t="s">
        <v>2338</v>
      </c>
      <c r="U4530" s="9">
        <f t="shared" si="81"/>
        <v>92.959770114942529</v>
      </c>
    </row>
    <row r="4531" spans="19:21" x14ac:dyDescent="0.2">
      <c r="S4531">
        <v>4530</v>
      </c>
      <c r="T4531" t="s">
        <v>2339</v>
      </c>
      <c r="U4531" s="9">
        <f t="shared" si="81"/>
        <v>92.980295566502463</v>
      </c>
    </row>
    <row r="4532" spans="19:21" x14ac:dyDescent="0.2">
      <c r="S4532">
        <v>4531</v>
      </c>
      <c r="T4532" t="s">
        <v>2340</v>
      </c>
      <c r="U4532" s="9">
        <f t="shared" si="81"/>
        <v>93.000821018062396</v>
      </c>
    </row>
    <row r="4533" spans="19:21" x14ac:dyDescent="0.2">
      <c r="S4533">
        <v>4532</v>
      </c>
      <c r="T4533" t="s">
        <v>2341</v>
      </c>
      <c r="U4533" s="9">
        <f t="shared" si="81"/>
        <v>93.02134646962233</v>
      </c>
    </row>
    <row r="4534" spans="19:21" x14ac:dyDescent="0.2">
      <c r="S4534">
        <v>4533</v>
      </c>
      <c r="T4534" t="s">
        <v>2342</v>
      </c>
      <c r="U4534" s="9">
        <f t="shared" si="81"/>
        <v>93.041871921182263</v>
      </c>
    </row>
    <row r="4535" spans="19:21" x14ac:dyDescent="0.2">
      <c r="S4535">
        <v>4534</v>
      </c>
      <c r="T4535" t="s">
        <v>2343</v>
      </c>
      <c r="U4535" s="9">
        <f t="shared" si="81"/>
        <v>93.062397372742197</v>
      </c>
    </row>
    <row r="4536" spans="19:21" x14ac:dyDescent="0.2">
      <c r="S4536">
        <v>4535</v>
      </c>
      <c r="T4536" t="s">
        <v>2344</v>
      </c>
      <c r="U4536" s="9">
        <f t="shared" si="81"/>
        <v>93.082922824302145</v>
      </c>
    </row>
    <row r="4537" spans="19:21" x14ac:dyDescent="0.2">
      <c r="S4537">
        <v>4536</v>
      </c>
      <c r="T4537" t="s">
        <v>2345</v>
      </c>
      <c r="U4537" s="9">
        <f t="shared" si="81"/>
        <v>93.103448275862064</v>
      </c>
    </row>
    <row r="4538" spans="19:21" x14ac:dyDescent="0.2">
      <c r="S4538">
        <v>4537</v>
      </c>
      <c r="T4538" t="s">
        <v>2346</v>
      </c>
      <c r="U4538" s="9">
        <f t="shared" si="81"/>
        <v>93.123973727421998</v>
      </c>
    </row>
    <row r="4539" spans="19:21" x14ac:dyDescent="0.2">
      <c r="S4539">
        <v>4538</v>
      </c>
      <c r="T4539" t="s">
        <v>2347</v>
      </c>
      <c r="U4539" s="9">
        <f t="shared" si="81"/>
        <v>93.144499178981931</v>
      </c>
    </row>
    <row r="4540" spans="19:21" x14ac:dyDescent="0.2">
      <c r="S4540">
        <v>4539</v>
      </c>
      <c r="T4540" t="s">
        <v>2348</v>
      </c>
      <c r="U4540" s="9">
        <f t="shared" si="81"/>
        <v>93.165024630541865</v>
      </c>
    </row>
    <row r="4541" spans="19:21" x14ac:dyDescent="0.2">
      <c r="S4541">
        <v>4540</v>
      </c>
      <c r="T4541" t="s">
        <v>2349</v>
      </c>
      <c r="U4541" s="9">
        <f t="shared" si="81"/>
        <v>93.185550082101813</v>
      </c>
    </row>
    <row r="4542" spans="19:21" x14ac:dyDescent="0.2">
      <c r="S4542">
        <v>4541</v>
      </c>
      <c r="T4542" t="s">
        <v>2350</v>
      </c>
      <c r="U4542" s="9">
        <f t="shared" si="81"/>
        <v>93.206075533661732</v>
      </c>
    </row>
    <row r="4543" spans="19:21" x14ac:dyDescent="0.2">
      <c r="S4543">
        <v>4542</v>
      </c>
      <c r="T4543" t="s">
        <v>2351</v>
      </c>
      <c r="U4543" s="9">
        <f t="shared" si="81"/>
        <v>93.22660098522168</v>
      </c>
    </row>
    <row r="4544" spans="19:21" x14ac:dyDescent="0.2">
      <c r="S4544">
        <v>4543</v>
      </c>
      <c r="T4544" t="s">
        <v>2352</v>
      </c>
      <c r="U4544" s="9">
        <f t="shared" si="81"/>
        <v>93.247126436781613</v>
      </c>
    </row>
    <row r="4545" spans="19:21" x14ac:dyDescent="0.2">
      <c r="S4545">
        <v>4544</v>
      </c>
      <c r="T4545" t="s">
        <v>2353</v>
      </c>
      <c r="U4545" s="9">
        <f t="shared" si="81"/>
        <v>93.267651888341547</v>
      </c>
    </row>
    <row r="4546" spans="19:21" x14ac:dyDescent="0.2">
      <c r="S4546">
        <v>4545</v>
      </c>
      <c r="T4546" t="s">
        <v>2354</v>
      </c>
      <c r="U4546" s="9">
        <f t="shared" si="81"/>
        <v>93.28817733990148</v>
      </c>
    </row>
    <row r="4547" spans="19:21" x14ac:dyDescent="0.2">
      <c r="S4547">
        <v>4546</v>
      </c>
      <c r="T4547" t="s">
        <v>2355</v>
      </c>
      <c r="U4547" s="9">
        <f t="shared" ref="U4547:U4610" si="82">(S4547/4872)*100</f>
        <v>93.308702791461414</v>
      </c>
    </row>
    <row r="4548" spans="19:21" x14ac:dyDescent="0.2">
      <c r="S4548">
        <v>4547</v>
      </c>
      <c r="T4548" t="s">
        <v>2356</v>
      </c>
      <c r="U4548" s="9">
        <f t="shared" si="82"/>
        <v>93.329228243021348</v>
      </c>
    </row>
    <row r="4549" spans="19:21" x14ac:dyDescent="0.2">
      <c r="S4549">
        <v>4548</v>
      </c>
      <c r="T4549" t="s">
        <v>2357</v>
      </c>
      <c r="U4549" s="9">
        <f t="shared" si="82"/>
        <v>93.349753694581281</v>
      </c>
    </row>
    <row r="4550" spans="19:21" x14ac:dyDescent="0.2">
      <c r="S4550">
        <v>4549</v>
      </c>
      <c r="T4550" t="s">
        <v>2358</v>
      </c>
      <c r="U4550" s="9">
        <f t="shared" si="82"/>
        <v>93.370279146141215</v>
      </c>
    </row>
    <row r="4551" spans="19:21" x14ac:dyDescent="0.2">
      <c r="S4551">
        <v>4550</v>
      </c>
      <c r="T4551" t="s">
        <v>2359</v>
      </c>
      <c r="U4551" s="9">
        <f t="shared" si="82"/>
        <v>93.390804597701148</v>
      </c>
    </row>
    <row r="4552" spans="19:21" x14ac:dyDescent="0.2">
      <c r="S4552">
        <v>4551</v>
      </c>
      <c r="T4552" t="s">
        <v>2360</v>
      </c>
      <c r="U4552" s="9">
        <f t="shared" si="82"/>
        <v>93.411330049261082</v>
      </c>
    </row>
    <row r="4553" spans="19:21" x14ac:dyDescent="0.2">
      <c r="S4553">
        <v>4552</v>
      </c>
      <c r="T4553" t="s">
        <v>2361</v>
      </c>
      <c r="U4553" s="9">
        <f t="shared" si="82"/>
        <v>93.431855500821015</v>
      </c>
    </row>
    <row r="4554" spans="19:21" x14ac:dyDescent="0.2">
      <c r="S4554">
        <v>4553</v>
      </c>
      <c r="T4554" t="s">
        <v>2362</v>
      </c>
      <c r="U4554" s="9">
        <f t="shared" si="82"/>
        <v>93.452380952380949</v>
      </c>
    </row>
    <row r="4555" spans="19:21" x14ac:dyDescent="0.2">
      <c r="S4555">
        <v>4554</v>
      </c>
      <c r="T4555" t="s">
        <v>2363</v>
      </c>
      <c r="U4555" s="9">
        <f t="shared" si="82"/>
        <v>93.472906403940897</v>
      </c>
    </row>
    <row r="4556" spans="19:21" x14ac:dyDescent="0.2">
      <c r="S4556">
        <v>4555</v>
      </c>
      <c r="T4556" t="s">
        <v>2364</v>
      </c>
      <c r="U4556" s="9">
        <f t="shared" si="82"/>
        <v>93.493431855500816</v>
      </c>
    </row>
    <row r="4557" spans="19:21" x14ac:dyDescent="0.2">
      <c r="S4557">
        <v>4556</v>
      </c>
      <c r="T4557" t="s">
        <v>2365</v>
      </c>
      <c r="U4557" s="9">
        <f t="shared" si="82"/>
        <v>93.513957307060764</v>
      </c>
    </row>
    <row r="4558" spans="19:21" x14ac:dyDescent="0.2">
      <c r="S4558">
        <v>4557</v>
      </c>
      <c r="T4558" t="s">
        <v>2366</v>
      </c>
      <c r="U4558" s="9">
        <f t="shared" si="82"/>
        <v>93.534482758620683</v>
      </c>
    </row>
    <row r="4559" spans="19:21" x14ac:dyDescent="0.2">
      <c r="S4559">
        <v>4558</v>
      </c>
      <c r="T4559" t="s">
        <v>2367</v>
      </c>
      <c r="U4559" s="9">
        <f t="shared" si="82"/>
        <v>93.555008210180617</v>
      </c>
    </row>
    <row r="4560" spans="19:21" x14ac:dyDescent="0.2">
      <c r="S4560">
        <v>4559</v>
      </c>
      <c r="T4560" t="s">
        <v>2368</v>
      </c>
      <c r="U4560" s="9">
        <f t="shared" si="82"/>
        <v>93.575533661740565</v>
      </c>
    </row>
    <row r="4561" spans="19:21" x14ac:dyDescent="0.2">
      <c r="S4561">
        <v>4560</v>
      </c>
      <c r="T4561" t="s">
        <v>2369</v>
      </c>
      <c r="U4561" s="9">
        <f t="shared" si="82"/>
        <v>93.596059113300484</v>
      </c>
    </row>
    <row r="4562" spans="19:21" x14ac:dyDescent="0.2">
      <c r="S4562">
        <v>4561</v>
      </c>
      <c r="T4562" t="s">
        <v>2370</v>
      </c>
      <c r="U4562" s="9">
        <f t="shared" si="82"/>
        <v>93.616584564860432</v>
      </c>
    </row>
    <row r="4563" spans="19:21" x14ac:dyDescent="0.2">
      <c r="S4563">
        <v>4562</v>
      </c>
      <c r="T4563" t="s">
        <v>2371</v>
      </c>
      <c r="U4563" s="9">
        <f t="shared" si="82"/>
        <v>93.637110016420365</v>
      </c>
    </row>
    <row r="4564" spans="19:21" x14ac:dyDescent="0.2">
      <c r="S4564">
        <v>4563</v>
      </c>
      <c r="T4564" t="s">
        <v>2372</v>
      </c>
      <c r="U4564" s="9">
        <f t="shared" si="82"/>
        <v>93.657635467980299</v>
      </c>
    </row>
    <row r="4565" spans="19:21" x14ac:dyDescent="0.2">
      <c r="S4565">
        <v>4564</v>
      </c>
      <c r="T4565" t="s">
        <v>2373</v>
      </c>
      <c r="U4565" s="9">
        <f t="shared" si="82"/>
        <v>93.678160919540232</v>
      </c>
    </row>
    <row r="4566" spans="19:21" x14ac:dyDescent="0.2">
      <c r="S4566">
        <v>4565</v>
      </c>
      <c r="T4566" t="s">
        <v>2374</v>
      </c>
      <c r="U4566" s="9">
        <f t="shared" si="82"/>
        <v>93.698686371100166</v>
      </c>
    </row>
    <row r="4567" spans="19:21" x14ac:dyDescent="0.2">
      <c r="S4567">
        <v>4566</v>
      </c>
      <c r="T4567" t="s">
        <v>2375</v>
      </c>
      <c r="U4567" s="9">
        <f t="shared" si="82"/>
        <v>93.7192118226601</v>
      </c>
    </row>
    <row r="4568" spans="19:21" x14ac:dyDescent="0.2">
      <c r="S4568">
        <v>4567</v>
      </c>
      <c r="T4568" t="s">
        <v>2376</v>
      </c>
      <c r="U4568" s="9">
        <f t="shared" si="82"/>
        <v>93.739737274220033</v>
      </c>
    </row>
    <row r="4569" spans="19:21" x14ac:dyDescent="0.2">
      <c r="S4569">
        <v>4568</v>
      </c>
      <c r="T4569" t="s">
        <v>2377</v>
      </c>
      <c r="U4569" s="9">
        <f t="shared" si="82"/>
        <v>93.760262725779967</v>
      </c>
    </row>
    <row r="4570" spans="19:21" x14ac:dyDescent="0.2">
      <c r="S4570">
        <v>4569</v>
      </c>
      <c r="T4570" t="s">
        <v>2378</v>
      </c>
      <c r="U4570" s="9">
        <f t="shared" si="82"/>
        <v>93.7807881773399</v>
      </c>
    </row>
    <row r="4571" spans="19:21" x14ac:dyDescent="0.2">
      <c r="S4571">
        <v>4570</v>
      </c>
      <c r="T4571" t="s">
        <v>2379</v>
      </c>
      <c r="U4571" s="9">
        <f t="shared" si="82"/>
        <v>93.801313628899834</v>
      </c>
    </row>
    <row r="4572" spans="19:21" x14ac:dyDescent="0.2">
      <c r="S4572">
        <v>4571</v>
      </c>
      <c r="T4572" t="s">
        <v>2380</v>
      </c>
      <c r="U4572" s="9">
        <f t="shared" si="82"/>
        <v>93.821839080459768</v>
      </c>
    </row>
    <row r="4573" spans="19:21" x14ac:dyDescent="0.2">
      <c r="S4573">
        <v>4572</v>
      </c>
      <c r="T4573" t="s">
        <v>2381</v>
      </c>
      <c r="U4573" s="9">
        <f t="shared" si="82"/>
        <v>93.842364532019701</v>
      </c>
    </row>
    <row r="4574" spans="19:21" x14ac:dyDescent="0.2">
      <c r="S4574">
        <v>4573</v>
      </c>
      <c r="T4574" t="s">
        <v>2382</v>
      </c>
      <c r="U4574" s="9">
        <f t="shared" si="82"/>
        <v>93.862889983579635</v>
      </c>
    </row>
    <row r="4575" spans="19:21" x14ac:dyDescent="0.2">
      <c r="S4575">
        <v>4574</v>
      </c>
      <c r="T4575" t="s">
        <v>2383</v>
      </c>
      <c r="U4575" s="9">
        <f t="shared" si="82"/>
        <v>93.883415435139568</v>
      </c>
    </row>
    <row r="4576" spans="19:21" x14ac:dyDescent="0.2">
      <c r="S4576">
        <v>4575</v>
      </c>
      <c r="T4576" t="s">
        <v>2384</v>
      </c>
      <c r="U4576" s="9">
        <f t="shared" si="82"/>
        <v>93.903940886699516</v>
      </c>
    </row>
    <row r="4577" spans="19:21" x14ac:dyDescent="0.2">
      <c r="S4577">
        <v>4576</v>
      </c>
      <c r="T4577" t="s">
        <v>2385</v>
      </c>
      <c r="U4577" s="9">
        <f t="shared" si="82"/>
        <v>93.924466338259435</v>
      </c>
    </row>
    <row r="4578" spans="19:21" x14ac:dyDescent="0.2">
      <c r="S4578">
        <v>4577</v>
      </c>
      <c r="T4578" t="s">
        <v>2386</v>
      </c>
      <c r="U4578" s="9">
        <f t="shared" si="82"/>
        <v>93.944991789819383</v>
      </c>
    </row>
    <row r="4579" spans="19:21" x14ac:dyDescent="0.2">
      <c r="S4579">
        <v>4578</v>
      </c>
      <c r="T4579" t="s">
        <v>2387</v>
      </c>
      <c r="U4579" s="9">
        <f t="shared" si="82"/>
        <v>93.965517241379317</v>
      </c>
    </row>
    <row r="4580" spans="19:21" x14ac:dyDescent="0.2">
      <c r="S4580">
        <v>4579</v>
      </c>
      <c r="T4580" t="s">
        <v>2388</v>
      </c>
      <c r="U4580" s="9">
        <f t="shared" si="82"/>
        <v>93.986042692939236</v>
      </c>
    </row>
    <row r="4581" spans="19:21" x14ac:dyDescent="0.2">
      <c r="S4581">
        <v>4580</v>
      </c>
      <c r="T4581" t="s">
        <v>2389</v>
      </c>
      <c r="U4581" s="9">
        <f t="shared" si="82"/>
        <v>94.006568144499184</v>
      </c>
    </row>
    <row r="4582" spans="19:21" x14ac:dyDescent="0.2">
      <c r="S4582">
        <v>4581</v>
      </c>
      <c r="T4582" t="s">
        <v>2390</v>
      </c>
      <c r="U4582" s="9">
        <f t="shared" si="82"/>
        <v>94.027093596059103</v>
      </c>
    </row>
    <row r="4583" spans="19:21" x14ac:dyDescent="0.2">
      <c r="S4583">
        <v>4582</v>
      </c>
      <c r="T4583" t="s">
        <v>2391</v>
      </c>
      <c r="U4583" s="9">
        <f t="shared" si="82"/>
        <v>94.047619047619051</v>
      </c>
    </row>
    <row r="4584" spans="19:21" x14ac:dyDescent="0.2">
      <c r="S4584">
        <v>4583</v>
      </c>
      <c r="T4584" t="s">
        <v>2392</v>
      </c>
      <c r="U4584" s="9">
        <f t="shared" si="82"/>
        <v>94.068144499178985</v>
      </c>
    </row>
    <row r="4585" spans="19:21" x14ac:dyDescent="0.2">
      <c r="S4585">
        <v>4584</v>
      </c>
      <c r="T4585" t="s">
        <v>2393</v>
      </c>
      <c r="U4585" s="9">
        <f t="shared" si="82"/>
        <v>94.088669950738918</v>
      </c>
    </row>
    <row r="4586" spans="19:21" x14ac:dyDescent="0.2">
      <c r="S4586">
        <v>4585</v>
      </c>
      <c r="T4586" t="s">
        <v>2394</v>
      </c>
      <c r="U4586" s="9">
        <f t="shared" si="82"/>
        <v>94.109195402298852</v>
      </c>
    </row>
    <row r="4587" spans="19:21" x14ac:dyDescent="0.2">
      <c r="S4587">
        <v>4586</v>
      </c>
      <c r="T4587" t="s">
        <v>2395</v>
      </c>
      <c r="U4587" s="9">
        <f t="shared" si="82"/>
        <v>94.129720853858785</v>
      </c>
    </row>
    <row r="4588" spans="19:21" x14ac:dyDescent="0.2">
      <c r="S4588">
        <v>4587</v>
      </c>
      <c r="T4588" t="s">
        <v>2396</v>
      </c>
      <c r="U4588" s="9">
        <f t="shared" si="82"/>
        <v>94.150246305418719</v>
      </c>
    </row>
    <row r="4589" spans="19:21" x14ac:dyDescent="0.2">
      <c r="S4589">
        <v>4588</v>
      </c>
      <c r="T4589" t="s">
        <v>2397</v>
      </c>
      <c r="U4589" s="9">
        <f t="shared" si="82"/>
        <v>94.170771756978652</v>
      </c>
    </row>
    <row r="4590" spans="19:21" x14ac:dyDescent="0.2">
      <c r="S4590">
        <v>4589</v>
      </c>
      <c r="T4590" t="s">
        <v>2398</v>
      </c>
      <c r="U4590" s="9">
        <f t="shared" si="82"/>
        <v>94.191297208538586</v>
      </c>
    </row>
    <row r="4591" spans="19:21" x14ac:dyDescent="0.2">
      <c r="S4591">
        <v>4590</v>
      </c>
      <c r="T4591" t="s">
        <v>2399</v>
      </c>
      <c r="U4591" s="9">
        <f t="shared" si="82"/>
        <v>94.21182266009852</v>
      </c>
    </row>
    <row r="4592" spans="19:21" x14ac:dyDescent="0.2">
      <c r="S4592">
        <v>4591</v>
      </c>
      <c r="T4592" t="s">
        <v>2400</v>
      </c>
      <c r="U4592" s="9">
        <f t="shared" si="82"/>
        <v>94.232348111658453</v>
      </c>
    </row>
    <row r="4593" spans="19:21" x14ac:dyDescent="0.2">
      <c r="S4593">
        <v>4592</v>
      </c>
      <c r="T4593" t="s">
        <v>2401</v>
      </c>
      <c r="U4593" s="9">
        <f t="shared" si="82"/>
        <v>94.252873563218387</v>
      </c>
    </row>
    <row r="4594" spans="19:21" x14ac:dyDescent="0.2">
      <c r="S4594">
        <v>4593</v>
      </c>
      <c r="T4594" t="s">
        <v>2402</v>
      </c>
      <c r="U4594" s="9">
        <f t="shared" si="82"/>
        <v>94.27339901477832</v>
      </c>
    </row>
    <row r="4595" spans="19:21" x14ac:dyDescent="0.2">
      <c r="S4595">
        <v>4594</v>
      </c>
      <c r="T4595" t="s">
        <v>2403</v>
      </c>
      <c r="U4595" s="9">
        <f t="shared" si="82"/>
        <v>94.293924466338268</v>
      </c>
    </row>
    <row r="4596" spans="19:21" x14ac:dyDescent="0.2">
      <c r="S4596">
        <v>4595</v>
      </c>
      <c r="T4596" t="s">
        <v>2404</v>
      </c>
      <c r="U4596" s="9">
        <f t="shared" si="82"/>
        <v>94.314449917898187</v>
      </c>
    </row>
    <row r="4597" spans="19:21" x14ac:dyDescent="0.2">
      <c r="S4597">
        <v>4596</v>
      </c>
      <c r="T4597" t="s">
        <v>2405</v>
      </c>
      <c r="U4597" s="9">
        <f t="shared" si="82"/>
        <v>94.334975369458135</v>
      </c>
    </row>
    <row r="4598" spans="19:21" x14ac:dyDescent="0.2">
      <c r="S4598">
        <v>4597</v>
      </c>
      <c r="T4598" t="s">
        <v>2406</v>
      </c>
      <c r="U4598" s="9">
        <f t="shared" si="82"/>
        <v>94.355500821018069</v>
      </c>
    </row>
    <row r="4599" spans="19:21" x14ac:dyDescent="0.2">
      <c r="S4599">
        <v>4598</v>
      </c>
      <c r="T4599" t="s">
        <v>2407</v>
      </c>
      <c r="U4599" s="9">
        <f t="shared" si="82"/>
        <v>94.376026272578002</v>
      </c>
    </row>
    <row r="4600" spans="19:21" x14ac:dyDescent="0.2">
      <c r="S4600">
        <v>4599</v>
      </c>
      <c r="T4600" t="s">
        <v>2408</v>
      </c>
      <c r="U4600" s="9">
        <f t="shared" si="82"/>
        <v>94.396551724137936</v>
      </c>
    </row>
    <row r="4601" spans="19:21" x14ac:dyDescent="0.2">
      <c r="S4601">
        <v>4600</v>
      </c>
      <c r="T4601" t="s">
        <v>2409</v>
      </c>
      <c r="U4601" s="9">
        <f t="shared" si="82"/>
        <v>94.417077175697855</v>
      </c>
    </row>
    <row r="4602" spans="19:21" x14ac:dyDescent="0.2">
      <c r="S4602">
        <v>4601</v>
      </c>
      <c r="T4602" t="s">
        <v>1827</v>
      </c>
      <c r="U4602" s="9">
        <f t="shared" si="82"/>
        <v>94.437602627257803</v>
      </c>
    </row>
    <row r="4603" spans="19:21" x14ac:dyDescent="0.2">
      <c r="S4603">
        <v>4602</v>
      </c>
      <c r="T4603" t="s">
        <v>1828</v>
      </c>
      <c r="U4603" s="9">
        <f t="shared" si="82"/>
        <v>94.458128078817737</v>
      </c>
    </row>
    <row r="4604" spans="19:21" x14ac:dyDescent="0.2">
      <c r="S4604">
        <v>4603</v>
      </c>
      <c r="T4604" t="s">
        <v>1829</v>
      </c>
      <c r="U4604" s="9">
        <f t="shared" si="82"/>
        <v>94.47865353037767</v>
      </c>
    </row>
    <row r="4605" spans="19:21" x14ac:dyDescent="0.2">
      <c r="S4605">
        <v>4604</v>
      </c>
      <c r="T4605" t="s">
        <v>1830</v>
      </c>
      <c r="U4605" s="9">
        <f t="shared" si="82"/>
        <v>94.499178981937604</v>
      </c>
    </row>
    <row r="4606" spans="19:21" x14ac:dyDescent="0.2">
      <c r="S4606">
        <v>4605</v>
      </c>
      <c r="T4606" t="s">
        <v>1831</v>
      </c>
      <c r="U4606" s="9">
        <f t="shared" si="82"/>
        <v>94.519704433497537</v>
      </c>
    </row>
    <row r="4607" spans="19:21" x14ac:dyDescent="0.2">
      <c r="S4607">
        <v>4606</v>
      </c>
      <c r="T4607" t="s">
        <v>1832</v>
      </c>
      <c r="U4607" s="9">
        <f t="shared" si="82"/>
        <v>94.540229885057471</v>
      </c>
    </row>
    <row r="4608" spans="19:21" x14ac:dyDescent="0.2">
      <c r="S4608">
        <v>4607</v>
      </c>
      <c r="T4608" t="s">
        <v>1833</v>
      </c>
      <c r="U4608" s="9">
        <f t="shared" si="82"/>
        <v>94.560755336617405</v>
      </c>
    </row>
    <row r="4609" spans="19:21" x14ac:dyDescent="0.2">
      <c r="S4609">
        <v>4608</v>
      </c>
      <c r="T4609" t="s">
        <v>1834</v>
      </c>
      <c r="U4609" s="9">
        <f t="shared" si="82"/>
        <v>94.581280788177338</v>
      </c>
    </row>
    <row r="4610" spans="19:21" x14ac:dyDescent="0.2">
      <c r="S4610">
        <v>4609</v>
      </c>
      <c r="T4610" t="s">
        <v>1835</v>
      </c>
      <c r="U4610" s="9">
        <f t="shared" si="82"/>
        <v>94.601806239737272</v>
      </c>
    </row>
    <row r="4611" spans="19:21" x14ac:dyDescent="0.2">
      <c r="S4611">
        <v>4610</v>
      </c>
      <c r="T4611" t="s">
        <v>1836</v>
      </c>
      <c r="U4611" s="9">
        <f t="shared" ref="U4611:U4674" si="83">(S4611/4872)*100</f>
        <v>94.622331691297205</v>
      </c>
    </row>
    <row r="4612" spans="19:21" x14ac:dyDescent="0.2">
      <c r="S4612">
        <v>4611</v>
      </c>
      <c r="T4612" t="s">
        <v>1837</v>
      </c>
      <c r="U4612" s="9">
        <f t="shared" si="83"/>
        <v>94.642857142857139</v>
      </c>
    </row>
    <row r="4613" spans="19:21" x14ac:dyDescent="0.2">
      <c r="S4613">
        <v>4612</v>
      </c>
      <c r="T4613" t="s">
        <v>1838</v>
      </c>
      <c r="U4613" s="9">
        <f t="shared" si="83"/>
        <v>94.663382594417072</v>
      </c>
    </row>
    <row r="4614" spans="19:21" x14ac:dyDescent="0.2">
      <c r="S4614">
        <v>4613</v>
      </c>
      <c r="T4614" t="s">
        <v>1839</v>
      </c>
      <c r="U4614" s="9">
        <f t="shared" si="83"/>
        <v>94.68390804597702</v>
      </c>
    </row>
    <row r="4615" spans="19:21" x14ac:dyDescent="0.2">
      <c r="S4615">
        <v>4614</v>
      </c>
      <c r="T4615" t="s">
        <v>1840</v>
      </c>
      <c r="U4615" s="9">
        <f t="shared" si="83"/>
        <v>94.70443349753694</v>
      </c>
    </row>
    <row r="4616" spans="19:21" x14ac:dyDescent="0.2">
      <c r="S4616">
        <v>4615</v>
      </c>
      <c r="T4616" t="s">
        <v>1841</v>
      </c>
      <c r="U4616" s="9">
        <f t="shared" si="83"/>
        <v>94.724958949096887</v>
      </c>
    </row>
    <row r="4617" spans="19:21" x14ac:dyDescent="0.2">
      <c r="S4617">
        <v>4616</v>
      </c>
      <c r="T4617" t="s">
        <v>1842</v>
      </c>
      <c r="U4617" s="9">
        <f t="shared" si="83"/>
        <v>94.745484400656807</v>
      </c>
    </row>
    <row r="4618" spans="19:21" x14ac:dyDescent="0.2">
      <c r="S4618">
        <v>4617</v>
      </c>
      <c r="T4618" t="s">
        <v>1843</v>
      </c>
      <c r="U4618" s="9">
        <f t="shared" si="83"/>
        <v>94.766009852216754</v>
      </c>
    </row>
    <row r="4619" spans="19:21" x14ac:dyDescent="0.2">
      <c r="S4619">
        <v>4618</v>
      </c>
      <c r="T4619" t="s">
        <v>1844</v>
      </c>
      <c r="U4619" s="9">
        <f t="shared" si="83"/>
        <v>94.786535303776688</v>
      </c>
    </row>
    <row r="4620" spans="19:21" x14ac:dyDescent="0.2">
      <c r="S4620">
        <v>4619</v>
      </c>
      <c r="T4620" t="s">
        <v>1845</v>
      </c>
      <c r="U4620" s="9">
        <f t="shared" si="83"/>
        <v>94.807060755336607</v>
      </c>
    </row>
    <row r="4621" spans="19:21" x14ac:dyDescent="0.2">
      <c r="S4621">
        <v>4620</v>
      </c>
      <c r="T4621" t="s">
        <v>1846</v>
      </c>
      <c r="U4621" s="9">
        <f t="shared" si="83"/>
        <v>94.827586206896555</v>
      </c>
    </row>
    <row r="4622" spans="19:21" x14ac:dyDescent="0.2">
      <c r="S4622">
        <v>4621</v>
      </c>
      <c r="T4622" t="s">
        <v>1847</v>
      </c>
      <c r="U4622" s="9">
        <f t="shared" si="83"/>
        <v>94.848111658456489</v>
      </c>
    </row>
    <row r="4623" spans="19:21" x14ac:dyDescent="0.2">
      <c r="S4623">
        <v>4622</v>
      </c>
      <c r="T4623" t="s">
        <v>1848</v>
      </c>
      <c r="U4623" s="9">
        <f t="shared" si="83"/>
        <v>94.868637110016422</v>
      </c>
    </row>
    <row r="4624" spans="19:21" x14ac:dyDescent="0.2">
      <c r="S4624">
        <v>4623</v>
      </c>
      <c r="T4624" t="s">
        <v>1849</v>
      </c>
      <c r="U4624" s="9">
        <f t="shared" si="83"/>
        <v>94.889162561576356</v>
      </c>
    </row>
    <row r="4625" spans="19:21" x14ac:dyDescent="0.2">
      <c r="S4625">
        <v>4624</v>
      </c>
      <c r="T4625" t="s">
        <v>1850</v>
      </c>
      <c r="U4625" s="9">
        <f t="shared" si="83"/>
        <v>94.909688013136289</v>
      </c>
    </row>
    <row r="4626" spans="19:21" x14ac:dyDescent="0.2">
      <c r="S4626">
        <v>4625</v>
      </c>
      <c r="T4626" t="s">
        <v>1851</v>
      </c>
      <c r="U4626" s="9">
        <f t="shared" si="83"/>
        <v>94.930213464696223</v>
      </c>
    </row>
    <row r="4627" spans="19:21" x14ac:dyDescent="0.2">
      <c r="S4627">
        <v>4626</v>
      </c>
      <c r="T4627" t="s">
        <v>1852</v>
      </c>
      <c r="U4627" s="9">
        <f t="shared" si="83"/>
        <v>94.950738916256157</v>
      </c>
    </row>
    <row r="4628" spans="19:21" x14ac:dyDescent="0.2">
      <c r="S4628">
        <v>4627</v>
      </c>
      <c r="T4628" t="s">
        <v>1853</v>
      </c>
      <c r="U4628" s="9">
        <f t="shared" si="83"/>
        <v>94.97126436781609</v>
      </c>
    </row>
    <row r="4629" spans="19:21" x14ac:dyDescent="0.2">
      <c r="S4629">
        <v>4628</v>
      </c>
      <c r="T4629" t="s">
        <v>1854</v>
      </c>
      <c r="U4629" s="9">
        <f t="shared" si="83"/>
        <v>94.991789819376024</v>
      </c>
    </row>
    <row r="4630" spans="19:21" x14ac:dyDescent="0.2">
      <c r="S4630">
        <v>4629</v>
      </c>
      <c r="T4630" t="s">
        <v>1855</v>
      </c>
      <c r="U4630" s="9">
        <f t="shared" si="83"/>
        <v>95.012315270935972</v>
      </c>
    </row>
    <row r="4631" spans="19:21" x14ac:dyDescent="0.2">
      <c r="S4631">
        <v>4630</v>
      </c>
      <c r="T4631" t="s">
        <v>1856</v>
      </c>
      <c r="U4631" s="9">
        <f t="shared" si="83"/>
        <v>95.032840722495891</v>
      </c>
    </row>
    <row r="4632" spans="19:21" x14ac:dyDescent="0.2">
      <c r="S4632">
        <v>4631</v>
      </c>
      <c r="T4632" t="s">
        <v>1857</v>
      </c>
      <c r="U4632" s="9">
        <f t="shared" si="83"/>
        <v>95.053366174055824</v>
      </c>
    </row>
    <row r="4633" spans="19:21" x14ac:dyDescent="0.2">
      <c r="S4633">
        <v>4632</v>
      </c>
      <c r="T4633" t="s">
        <v>1858</v>
      </c>
      <c r="U4633" s="9">
        <f t="shared" si="83"/>
        <v>95.073891625615758</v>
      </c>
    </row>
    <row r="4634" spans="19:21" x14ac:dyDescent="0.2">
      <c r="S4634">
        <v>4633</v>
      </c>
      <c r="T4634" t="s">
        <v>1859</v>
      </c>
      <c r="U4634" s="9">
        <f t="shared" si="83"/>
        <v>95.094417077175692</v>
      </c>
    </row>
    <row r="4635" spans="19:21" x14ac:dyDescent="0.2">
      <c r="S4635">
        <v>4634</v>
      </c>
      <c r="T4635" t="s">
        <v>1860</v>
      </c>
      <c r="U4635" s="9">
        <f t="shared" si="83"/>
        <v>95.114942528735639</v>
      </c>
    </row>
    <row r="4636" spans="19:21" x14ac:dyDescent="0.2">
      <c r="S4636">
        <v>4635</v>
      </c>
      <c r="T4636" t="s">
        <v>1861</v>
      </c>
      <c r="U4636" s="9">
        <f t="shared" si="83"/>
        <v>95.135467980295559</v>
      </c>
    </row>
    <row r="4637" spans="19:21" x14ac:dyDescent="0.2">
      <c r="S4637">
        <v>4636</v>
      </c>
      <c r="T4637" t="s">
        <v>1862</v>
      </c>
      <c r="U4637" s="9">
        <f t="shared" si="83"/>
        <v>95.155993431855507</v>
      </c>
    </row>
    <row r="4638" spans="19:21" x14ac:dyDescent="0.2">
      <c r="S4638">
        <v>4637</v>
      </c>
      <c r="T4638" t="s">
        <v>1863</v>
      </c>
      <c r="U4638" s="9">
        <f t="shared" si="83"/>
        <v>95.17651888341544</v>
      </c>
    </row>
    <row r="4639" spans="19:21" x14ac:dyDescent="0.2">
      <c r="S4639">
        <v>4638</v>
      </c>
      <c r="T4639" t="s">
        <v>1864</v>
      </c>
      <c r="U4639" s="9">
        <f t="shared" si="83"/>
        <v>95.197044334975374</v>
      </c>
    </row>
    <row r="4640" spans="19:21" x14ac:dyDescent="0.2">
      <c r="S4640">
        <v>4639</v>
      </c>
      <c r="T4640" t="s">
        <v>4587</v>
      </c>
      <c r="U4640" s="9">
        <f t="shared" si="83"/>
        <v>95.217569786535307</v>
      </c>
    </row>
    <row r="4641" spans="19:21" x14ac:dyDescent="0.2">
      <c r="S4641">
        <v>4640</v>
      </c>
      <c r="T4641" t="s">
        <v>4588</v>
      </c>
      <c r="U4641" s="9">
        <f t="shared" si="83"/>
        <v>95.238095238095227</v>
      </c>
    </row>
    <row r="4642" spans="19:21" x14ac:dyDescent="0.2">
      <c r="S4642">
        <v>4641</v>
      </c>
      <c r="T4642" t="s">
        <v>4589</v>
      </c>
      <c r="U4642" s="9">
        <f t="shared" si="83"/>
        <v>95.258620689655174</v>
      </c>
    </row>
    <row r="4643" spans="19:21" x14ac:dyDescent="0.2">
      <c r="S4643">
        <v>4642</v>
      </c>
      <c r="T4643" t="s">
        <v>4590</v>
      </c>
      <c r="U4643" s="9">
        <f t="shared" si="83"/>
        <v>95.279146141215108</v>
      </c>
    </row>
    <row r="4644" spans="19:21" x14ac:dyDescent="0.2">
      <c r="S4644">
        <v>4643</v>
      </c>
      <c r="T4644" t="s">
        <v>4591</v>
      </c>
      <c r="U4644" s="9">
        <f t="shared" si="83"/>
        <v>95.299671592775042</v>
      </c>
    </row>
    <row r="4645" spans="19:21" x14ac:dyDescent="0.2">
      <c r="S4645">
        <v>4644</v>
      </c>
      <c r="T4645" t="s">
        <v>4592</v>
      </c>
      <c r="U4645" s="9">
        <f t="shared" si="83"/>
        <v>95.320197044334975</v>
      </c>
    </row>
    <row r="4646" spans="19:21" x14ac:dyDescent="0.2">
      <c r="S4646">
        <v>4645</v>
      </c>
      <c r="T4646" t="s">
        <v>4593</v>
      </c>
      <c r="U4646" s="9">
        <f t="shared" si="83"/>
        <v>95.340722495894909</v>
      </c>
    </row>
    <row r="4647" spans="19:21" x14ac:dyDescent="0.2">
      <c r="S4647">
        <v>4646</v>
      </c>
      <c r="T4647" t="s">
        <v>4594</v>
      </c>
      <c r="U4647" s="9">
        <f t="shared" si="83"/>
        <v>95.361247947454842</v>
      </c>
    </row>
    <row r="4648" spans="19:21" x14ac:dyDescent="0.2">
      <c r="S4648">
        <v>4647</v>
      </c>
      <c r="T4648" t="s">
        <v>4595</v>
      </c>
      <c r="U4648" s="9">
        <f t="shared" si="83"/>
        <v>95.381773399014776</v>
      </c>
    </row>
    <row r="4649" spans="19:21" x14ac:dyDescent="0.2">
      <c r="S4649">
        <v>4648</v>
      </c>
      <c r="T4649" t="s">
        <v>4596</v>
      </c>
      <c r="U4649" s="9">
        <f t="shared" si="83"/>
        <v>95.402298850574709</v>
      </c>
    </row>
    <row r="4650" spans="19:21" x14ac:dyDescent="0.2">
      <c r="S4650">
        <v>4649</v>
      </c>
      <c r="T4650" t="s">
        <v>4597</v>
      </c>
      <c r="U4650" s="9">
        <f t="shared" si="83"/>
        <v>95.422824302134643</v>
      </c>
    </row>
    <row r="4651" spans="19:21" x14ac:dyDescent="0.2">
      <c r="S4651">
        <v>4650</v>
      </c>
      <c r="T4651" t="s">
        <v>4598</v>
      </c>
      <c r="U4651" s="9">
        <f t="shared" si="83"/>
        <v>95.443349753694591</v>
      </c>
    </row>
    <row r="4652" spans="19:21" x14ac:dyDescent="0.2">
      <c r="S4652">
        <v>4651</v>
      </c>
      <c r="T4652" t="s">
        <v>4599</v>
      </c>
      <c r="U4652" s="9">
        <f t="shared" si="83"/>
        <v>95.46387520525451</v>
      </c>
    </row>
    <row r="4653" spans="19:21" x14ac:dyDescent="0.2">
      <c r="S4653">
        <v>4652</v>
      </c>
      <c r="T4653" t="s">
        <v>4600</v>
      </c>
      <c r="U4653" s="9">
        <f t="shared" si="83"/>
        <v>95.484400656814444</v>
      </c>
    </row>
    <row r="4654" spans="19:21" x14ac:dyDescent="0.2">
      <c r="S4654">
        <v>4653</v>
      </c>
      <c r="T4654" t="s">
        <v>4601</v>
      </c>
      <c r="U4654" s="9">
        <f t="shared" si="83"/>
        <v>95.504926108374391</v>
      </c>
    </row>
    <row r="4655" spans="19:21" x14ac:dyDescent="0.2">
      <c r="S4655">
        <v>4654</v>
      </c>
      <c r="T4655" t="s">
        <v>4602</v>
      </c>
      <c r="U4655" s="9">
        <f t="shared" si="83"/>
        <v>95.525451559934311</v>
      </c>
    </row>
    <row r="4656" spans="19:21" x14ac:dyDescent="0.2">
      <c r="S4656">
        <v>4655</v>
      </c>
      <c r="T4656" t="s">
        <v>4603</v>
      </c>
      <c r="U4656" s="9">
        <f t="shared" si="83"/>
        <v>95.545977011494259</v>
      </c>
    </row>
    <row r="4657" spans="19:21" x14ac:dyDescent="0.2">
      <c r="S4657">
        <v>4656</v>
      </c>
      <c r="T4657" t="s">
        <v>4604</v>
      </c>
      <c r="U4657" s="9">
        <f t="shared" si="83"/>
        <v>95.566502463054192</v>
      </c>
    </row>
    <row r="4658" spans="19:21" x14ac:dyDescent="0.2">
      <c r="S4658">
        <v>4657</v>
      </c>
      <c r="T4658" t="s">
        <v>4605</v>
      </c>
      <c r="U4658" s="9">
        <f t="shared" si="83"/>
        <v>95.587027914614126</v>
      </c>
    </row>
    <row r="4659" spans="19:21" x14ac:dyDescent="0.2">
      <c r="S4659">
        <v>4658</v>
      </c>
      <c r="T4659" t="s">
        <v>4606</v>
      </c>
      <c r="U4659" s="9">
        <f t="shared" si="83"/>
        <v>95.607553366174059</v>
      </c>
    </row>
    <row r="4660" spans="19:21" x14ac:dyDescent="0.2">
      <c r="S4660">
        <v>4659</v>
      </c>
      <c r="T4660" t="s">
        <v>4607</v>
      </c>
      <c r="U4660" s="9">
        <f t="shared" si="83"/>
        <v>95.628078817733979</v>
      </c>
    </row>
    <row r="4661" spans="19:21" x14ac:dyDescent="0.2">
      <c r="S4661">
        <v>4660</v>
      </c>
      <c r="T4661" t="s">
        <v>4608</v>
      </c>
      <c r="U4661" s="9">
        <f t="shared" si="83"/>
        <v>95.648604269293926</v>
      </c>
    </row>
    <row r="4662" spans="19:21" x14ac:dyDescent="0.2">
      <c r="S4662">
        <v>4661</v>
      </c>
      <c r="T4662" t="s">
        <v>4609</v>
      </c>
      <c r="U4662" s="9">
        <f t="shared" si="83"/>
        <v>95.66912972085386</v>
      </c>
    </row>
    <row r="4663" spans="19:21" x14ac:dyDescent="0.2">
      <c r="S4663">
        <v>4662</v>
      </c>
      <c r="T4663" t="s">
        <v>4610</v>
      </c>
      <c r="U4663" s="9">
        <f t="shared" si="83"/>
        <v>95.689655172413794</v>
      </c>
    </row>
    <row r="4664" spans="19:21" x14ac:dyDescent="0.2">
      <c r="S4664">
        <v>4663</v>
      </c>
      <c r="T4664" t="s">
        <v>4611</v>
      </c>
      <c r="U4664" s="9">
        <f t="shared" si="83"/>
        <v>95.710180623973727</v>
      </c>
    </row>
    <row r="4665" spans="19:21" x14ac:dyDescent="0.2">
      <c r="S4665">
        <v>4664</v>
      </c>
      <c r="T4665" t="s">
        <v>4612</v>
      </c>
      <c r="U4665" s="9">
        <f t="shared" si="83"/>
        <v>95.730706075533661</v>
      </c>
    </row>
    <row r="4666" spans="19:21" x14ac:dyDescent="0.2">
      <c r="S4666">
        <v>4665</v>
      </c>
      <c r="T4666" t="s">
        <v>4613</v>
      </c>
      <c r="U4666" s="9">
        <f t="shared" si="83"/>
        <v>95.751231527093594</v>
      </c>
    </row>
    <row r="4667" spans="19:21" x14ac:dyDescent="0.2">
      <c r="S4667">
        <v>4666</v>
      </c>
      <c r="T4667" t="s">
        <v>4614</v>
      </c>
      <c r="U4667" s="9">
        <f t="shared" si="83"/>
        <v>95.771756978653528</v>
      </c>
    </row>
    <row r="4668" spans="19:21" x14ac:dyDescent="0.2">
      <c r="S4668">
        <v>4667</v>
      </c>
      <c r="T4668" t="s">
        <v>4615</v>
      </c>
      <c r="U4668" s="9">
        <f t="shared" si="83"/>
        <v>95.792282430213461</v>
      </c>
    </row>
    <row r="4669" spans="19:21" x14ac:dyDescent="0.2">
      <c r="S4669">
        <v>4668</v>
      </c>
      <c r="T4669" t="s">
        <v>4616</v>
      </c>
      <c r="U4669" s="9">
        <f t="shared" si="83"/>
        <v>95.812807881773395</v>
      </c>
    </row>
    <row r="4670" spans="19:21" x14ac:dyDescent="0.2">
      <c r="S4670">
        <v>4669</v>
      </c>
      <c r="T4670" t="s">
        <v>4617</v>
      </c>
      <c r="U4670" s="9">
        <f t="shared" si="83"/>
        <v>95.833333333333343</v>
      </c>
    </row>
    <row r="4671" spans="19:21" x14ac:dyDescent="0.2">
      <c r="S4671">
        <v>4670</v>
      </c>
      <c r="T4671" t="s">
        <v>2508</v>
      </c>
      <c r="U4671" s="9">
        <f t="shared" si="83"/>
        <v>95.853858784893262</v>
      </c>
    </row>
    <row r="4672" spans="19:21" x14ac:dyDescent="0.2">
      <c r="S4672">
        <v>4671</v>
      </c>
      <c r="T4672" t="s">
        <v>2509</v>
      </c>
      <c r="U4672" s="9">
        <f t="shared" si="83"/>
        <v>95.87438423645321</v>
      </c>
    </row>
    <row r="4673" spans="19:21" x14ac:dyDescent="0.2">
      <c r="S4673">
        <v>4672</v>
      </c>
      <c r="T4673" t="s">
        <v>2510</v>
      </c>
      <c r="U4673" s="9">
        <f t="shared" si="83"/>
        <v>95.894909688013144</v>
      </c>
    </row>
    <row r="4674" spans="19:21" x14ac:dyDescent="0.2">
      <c r="S4674">
        <v>4673</v>
      </c>
      <c r="T4674" t="s">
        <v>2511</v>
      </c>
      <c r="U4674" s="9">
        <f t="shared" si="83"/>
        <v>95.915435139573063</v>
      </c>
    </row>
    <row r="4675" spans="19:21" x14ac:dyDescent="0.2">
      <c r="S4675">
        <v>4674</v>
      </c>
      <c r="T4675" t="s">
        <v>2512</v>
      </c>
      <c r="U4675" s="9">
        <f t="shared" ref="U4675:U4738" si="84">(S4675/4872)*100</f>
        <v>95.935960591133011</v>
      </c>
    </row>
    <row r="4676" spans="19:21" x14ac:dyDescent="0.2">
      <c r="S4676">
        <v>4675</v>
      </c>
      <c r="T4676" t="s">
        <v>2513</v>
      </c>
      <c r="U4676" s="9">
        <f t="shared" si="84"/>
        <v>95.95648604269293</v>
      </c>
    </row>
    <row r="4677" spans="19:21" x14ac:dyDescent="0.2">
      <c r="S4677">
        <v>4676</v>
      </c>
      <c r="T4677" t="s">
        <v>2514</v>
      </c>
      <c r="U4677" s="9">
        <f t="shared" si="84"/>
        <v>95.977011494252878</v>
      </c>
    </row>
    <row r="4678" spans="19:21" x14ac:dyDescent="0.2">
      <c r="S4678">
        <v>4677</v>
      </c>
      <c r="T4678" t="s">
        <v>2515</v>
      </c>
      <c r="U4678" s="9">
        <f t="shared" si="84"/>
        <v>95.997536945812811</v>
      </c>
    </row>
    <row r="4679" spans="19:21" x14ac:dyDescent="0.2">
      <c r="S4679">
        <v>4678</v>
      </c>
      <c r="T4679" t="s">
        <v>2516</v>
      </c>
      <c r="U4679" s="9">
        <f t="shared" si="84"/>
        <v>96.018062397372745</v>
      </c>
    </row>
    <row r="4680" spans="19:21" x14ac:dyDescent="0.2">
      <c r="S4680">
        <v>4679</v>
      </c>
      <c r="T4680" t="s">
        <v>2517</v>
      </c>
      <c r="U4680" s="9">
        <f t="shared" si="84"/>
        <v>96.038587848932679</v>
      </c>
    </row>
    <row r="4681" spans="19:21" x14ac:dyDescent="0.2">
      <c r="S4681">
        <v>4680</v>
      </c>
      <c r="T4681" t="s">
        <v>2518</v>
      </c>
      <c r="U4681" s="9">
        <f t="shared" si="84"/>
        <v>96.059113300492612</v>
      </c>
    </row>
    <row r="4682" spans="19:21" x14ac:dyDescent="0.2">
      <c r="S4682">
        <v>4681</v>
      </c>
      <c r="T4682" t="s">
        <v>2519</v>
      </c>
      <c r="U4682" s="9">
        <f t="shared" si="84"/>
        <v>96.079638752052546</v>
      </c>
    </row>
    <row r="4683" spans="19:21" x14ac:dyDescent="0.2">
      <c r="S4683">
        <v>4682</v>
      </c>
      <c r="T4683" t="s">
        <v>2520</v>
      </c>
      <c r="U4683" s="9">
        <f t="shared" si="84"/>
        <v>96.100164203612479</v>
      </c>
    </row>
    <row r="4684" spans="19:21" x14ac:dyDescent="0.2">
      <c r="S4684">
        <v>4683</v>
      </c>
      <c r="T4684" t="s">
        <v>2521</v>
      </c>
      <c r="U4684" s="9">
        <f t="shared" si="84"/>
        <v>96.120689655172413</v>
      </c>
    </row>
    <row r="4685" spans="19:21" x14ac:dyDescent="0.2">
      <c r="S4685">
        <v>4684</v>
      </c>
      <c r="T4685" t="s">
        <v>2522</v>
      </c>
      <c r="U4685" s="9">
        <f t="shared" si="84"/>
        <v>96.141215106732346</v>
      </c>
    </row>
    <row r="4686" spans="19:21" x14ac:dyDescent="0.2">
      <c r="S4686">
        <v>4685</v>
      </c>
      <c r="T4686" t="s">
        <v>2523</v>
      </c>
      <c r="U4686" s="9">
        <f t="shared" si="84"/>
        <v>96.16174055829228</v>
      </c>
    </row>
    <row r="4687" spans="19:21" x14ac:dyDescent="0.2">
      <c r="S4687">
        <v>4686</v>
      </c>
      <c r="T4687" t="s">
        <v>2524</v>
      </c>
      <c r="U4687" s="9">
        <f t="shared" si="84"/>
        <v>96.182266009852214</v>
      </c>
    </row>
    <row r="4688" spans="19:21" x14ac:dyDescent="0.2">
      <c r="S4688">
        <v>4687</v>
      </c>
      <c r="T4688" t="s">
        <v>2525</v>
      </c>
      <c r="U4688" s="9">
        <f t="shared" si="84"/>
        <v>96.202791461412147</v>
      </c>
    </row>
    <row r="4689" spans="19:21" x14ac:dyDescent="0.2">
      <c r="S4689">
        <v>4688</v>
      </c>
      <c r="T4689" t="s">
        <v>2526</v>
      </c>
      <c r="U4689" s="9">
        <f t="shared" si="84"/>
        <v>96.223316912972095</v>
      </c>
    </row>
    <row r="4690" spans="19:21" x14ac:dyDescent="0.2">
      <c r="S4690">
        <v>4689</v>
      </c>
      <c r="T4690" t="s">
        <v>2527</v>
      </c>
      <c r="U4690" s="9">
        <f t="shared" si="84"/>
        <v>96.243842364532014</v>
      </c>
    </row>
    <row r="4691" spans="19:21" x14ac:dyDescent="0.2">
      <c r="S4691">
        <v>4690</v>
      </c>
      <c r="T4691" t="s">
        <v>2528</v>
      </c>
      <c r="U4691" s="9">
        <f t="shared" si="84"/>
        <v>96.264367816091962</v>
      </c>
    </row>
    <row r="4692" spans="19:21" x14ac:dyDescent="0.2">
      <c r="S4692">
        <v>4691</v>
      </c>
      <c r="T4692" t="s">
        <v>2529</v>
      </c>
      <c r="U4692" s="9">
        <f t="shared" si="84"/>
        <v>96.284893267651881</v>
      </c>
    </row>
    <row r="4693" spans="19:21" x14ac:dyDescent="0.2">
      <c r="S4693">
        <v>4692</v>
      </c>
      <c r="T4693" t="s">
        <v>2530</v>
      </c>
      <c r="U4693" s="9">
        <f t="shared" si="84"/>
        <v>96.305418719211815</v>
      </c>
    </row>
    <row r="4694" spans="19:21" x14ac:dyDescent="0.2">
      <c r="S4694">
        <v>4693</v>
      </c>
      <c r="T4694" t="s">
        <v>2531</v>
      </c>
      <c r="U4694" s="9">
        <f t="shared" si="84"/>
        <v>96.325944170771763</v>
      </c>
    </row>
    <row r="4695" spans="19:21" x14ac:dyDescent="0.2">
      <c r="S4695">
        <v>4694</v>
      </c>
      <c r="T4695" t="s">
        <v>2532</v>
      </c>
      <c r="U4695" s="9">
        <f t="shared" si="84"/>
        <v>96.346469622331682</v>
      </c>
    </row>
    <row r="4696" spans="19:21" x14ac:dyDescent="0.2">
      <c r="S4696">
        <v>4695</v>
      </c>
      <c r="T4696" t="s">
        <v>2533</v>
      </c>
      <c r="U4696" s="9">
        <f t="shared" si="84"/>
        <v>96.36699507389163</v>
      </c>
    </row>
    <row r="4697" spans="19:21" x14ac:dyDescent="0.2">
      <c r="S4697">
        <v>4696</v>
      </c>
      <c r="T4697" t="s">
        <v>2534</v>
      </c>
      <c r="U4697" s="9">
        <f t="shared" si="84"/>
        <v>96.387520525451563</v>
      </c>
    </row>
    <row r="4698" spans="19:21" x14ac:dyDescent="0.2">
      <c r="S4698">
        <v>4697</v>
      </c>
      <c r="T4698" t="s">
        <v>2535</v>
      </c>
      <c r="U4698" s="9">
        <f t="shared" si="84"/>
        <v>96.408045977011497</v>
      </c>
    </row>
    <row r="4699" spans="19:21" x14ac:dyDescent="0.2">
      <c r="S4699">
        <v>4698</v>
      </c>
      <c r="T4699" t="s">
        <v>2536</v>
      </c>
      <c r="U4699" s="9">
        <f t="shared" si="84"/>
        <v>96.428571428571431</v>
      </c>
    </row>
    <row r="4700" spans="19:21" x14ac:dyDescent="0.2">
      <c r="S4700">
        <v>4699</v>
      </c>
      <c r="T4700" t="s">
        <v>2537</v>
      </c>
      <c r="U4700" s="9">
        <f t="shared" si="84"/>
        <v>96.449096880131364</v>
      </c>
    </row>
    <row r="4701" spans="19:21" x14ac:dyDescent="0.2">
      <c r="S4701">
        <v>4700</v>
      </c>
      <c r="T4701" t="s">
        <v>2538</v>
      </c>
      <c r="U4701" s="9">
        <f t="shared" si="84"/>
        <v>96.469622331691298</v>
      </c>
    </row>
    <row r="4702" spans="19:21" x14ac:dyDescent="0.2">
      <c r="S4702">
        <v>4701</v>
      </c>
      <c r="T4702" t="s">
        <v>2539</v>
      </c>
      <c r="U4702" s="9">
        <f t="shared" si="84"/>
        <v>96.490147783251231</v>
      </c>
    </row>
    <row r="4703" spans="19:21" x14ac:dyDescent="0.2">
      <c r="S4703">
        <v>4702</v>
      </c>
      <c r="T4703" t="s">
        <v>2540</v>
      </c>
      <c r="U4703" s="9">
        <f t="shared" si="84"/>
        <v>96.510673234811165</v>
      </c>
    </row>
    <row r="4704" spans="19:21" x14ac:dyDescent="0.2">
      <c r="S4704">
        <v>4703</v>
      </c>
      <c r="T4704" t="s">
        <v>2541</v>
      </c>
      <c r="U4704" s="9">
        <f t="shared" si="84"/>
        <v>96.531198686371098</v>
      </c>
    </row>
    <row r="4705" spans="19:21" x14ac:dyDescent="0.2">
      <c r="S4705">
        <v>4704</v>
      </c>
      <c r="T4705" t="s">
        <v>2542</v>
      </c>
      <c r="U4705" s="9">
        <f t="shared" si="84"/>
        <v>96.551724137931032</v>
      </c>
    </row>
    <row r="4706" spans="19:21" x14ac:dyDescent="0.2">
      <c r="S4706">
        <v>4705</v>
      </c>
      <c r="T4706" t="s">
        <v>2543</v>
      </c>
      <c r="U4706" s="9">
        <f t="shared" si="84"/>
        <v>96.572249589490966</v>
      </c>
    </row>
    <row r="4707" spans="19:21" x14ac:dyDescent="0.2">
      <c r="S4707">
        <v>4706</v>
      </c>
      <c r="T4707" t="s">
        <v>2544</v>
      </c>
      <c r="U4707" s="9">
        <f t="shared" si="84"/>
        <v>96.592775041050899</v>
      </c>
    </row>
    <row r="4708" spans="19:21" x14ac:dyDescent="0.2">
      <c r="S4708">
        <v>4707</v>
      </c>
      <c r="T4708" t="s">
        <v>2545</v>
      </c>
      <c r="U4708" s="9">
        <f t="shared" si="84"/>
        <v>96.613300492610847</v>
      </c>
    </row>
    <row r="4709" spans="19:21" x14ac:dyDescent="0.2">
      <c r="S4709">
        <v>4708</v>
      </c>
      <c r="T4709" t="s">
        <v>2546</v>
      </c>
      <c r="U4709" s="9">
        <f t="shared" si="84"/>
        <v>96.633825944170766</v>
      </c>
    </row>
    <row r="4710" spans="19:21" x14ac:dyDescent="0.2">
      <c r="S4710">
        <v>4709</v>
      </c>
      <c r="T4710" t="s">
        <v>2547</v>
      </c>
      <c r="U4710" s="9">
        <f t="shared" si="84"/>
        <v>96.654351395730714</v>
      </c>
    </row>
    <row r="4711" spans="19:21" x14ac:dyDescent="0.2">
      <c r="S4711">
        <v>4710</v>
      </c>
      <c r="T4711" t="s">
        <v>2548</v>
      </c>
      <c r="U4711" s="9">
        <f t="shared" si="84"/>
        <v>96.674876847290633</v>
      </c>
    </row>
    <row r="4712" spans="19:21" x14ac:dyDescent="0.2">
      <c r="S4712">
        <v>4711</v>
      </c>
      <c r="T4712" t="s">
        <v>2549</v>
      </c>
      <c r="U4712" s="9">
        <f t="shared" si="84"/>
        <v>96.695402298850581</v>
      </c>
    </row>
    <row r="4713" spans="19:21" x14ac:dyDescent="0.2">
      <c r="S4713">
        <v>4712</v>
      </c>
      <c r="T4713" t="s">
        <v>2550</v>
      </c>
      <c r="U4713" s="9">
        <f t="shared" si="84"/>
        <v>96.715927750410515</v>
      </c>
    </row>
    <row r="4714" spans="19:21" x14ac:dyDescent="0.2">
      <c r="S4714">
        <v>4713</v>
      </c>
      <c r="T4714" t="s">
        <v>2551</v>
      </c>
      <c r="U4714" s="9">
        <f t="shared" si="84"/>
        <v>96.736453201970434</v>
      </c>
    </row>
    <row r="4715" spans="19:21" x14ac:dyDescent="0.2">
      <c r="S4715">
        <v>4714</v>
      </c>
      <c r="T4715" t="s">
        <v>2552</v>
      </c>
      <c r="U4715" s="9">
        <f t="shared" si="84"/>
        <v>96.756978653530382</v>
      </c>
    </row>
    <row r="4716" spans="19:21" x14ac:dyDescent="0.2">
      <c r="S4716">
        <v>4715</v>
      </c>
      <c r="T4716" t="s">
        <v>2553</v>
      </c>
      <c r="U4716" s="9">
        <f t="shared" si="84"/>
        <v>96.777504105090316</v>
      </c>
    </row>
    <row r="4717" spans="19:21" x14ac:dyDescent="0.2">
      <c r="S4717">
        <v>4716</v>
      </c>
      <c r="T4717" t="s">
        <v>2554</v>
      </c>
      <c r="U4717" s="9">
        <f t="shared" si="84"/>
        <v>96.798029556650249</v>
      </c>
    </row>
    <row r="4718" spans="19:21" x14ac:dyDescent="0.2">
      <c r="S4718">
        <v>4717</v>
      </c>
      <c r="T4718" t="s">
        <v>2555</v>
      </c>
      <c r="U4718" s="9">
        <f t="shared" si="84"/>
        <v>96.818555008210183</v>
      </c>
    </row>
    <row r="4719" spans="19:21" x14ac:dyDescent="0.2">
      <c r="S4719">
        <v>4718</v>
      </c>
      <c r="T4719" t="s">
        <v>2556</v>
      </c>
      <c r="U4719" s="9">
        <f t="shared" si="84"/>
        <v>96.839080459770116</v>
      </c>
    </row>
    <row r="4720" spans="19:21" x14ac:dyDescent="0.2">
      <c r="S4720">
        <v>4719</v>
      </c>
      <c r="T4720" t="s">
        <v>2557</v>
      </c>
      <c r="U4720" s="9">
        <f t="shared" si="84"/>
        <v>96.85960591133005</v>
      </c>
    </row>
    <row r="4721" spans="19:21" x14ac:dyDescent="0.2">
      <c r="S4721">
        <v>4720</v>
      </c>
      <c r="T4721" t="s">
        <v>2558</v>
      </c>
      <c r="U4721" s="9">
        <f t="shared" si="84"/>
        <v>96.880131362889983</v>
      </c>
    </row>
    <row r="4722" spans="19:21" x14ac:dyDescent="0.2">
      <c r="S4722">
        <v>4721</v>
      </c>
      <c r="T4722" t="s">
        <v>2559</v>
      </c>
      <c r="U4722" s="9">
        <f t="shared" si="84"/>
        <v>96.900656814449917</v>
      </c>
    </row>
    <row r="4723" spans="19:21" x14ac:dyDescent="0.2">
      <c r="S4723">
        <v>4722</v>
      </c>
      <c r="T4723" t="s">
        <v>2560</v>
      </c>
      <c r="U4723" s="9">
        <f t="shared" si="84"/>
        <v>96.921182266009851</v>
      </c>
    </row>
    <row r="4724" spans="19:21" x14ac:dyDescent="0.2">
      <c r="S4724">
        <v>4723</v>
      </c>
      <c r="T4724" t="s">
        <v>2561</v>
      </c>
      <c r="U4724" s="9">
        <f t="shared" si="84"/>
        <v>96.941707717569798</v>
      </c>
    </row>
    <row r="4725" spans="19:21" x14ac:dyDescent="0.2">
      <c r="S4725">
        <v>4724</v>
      </c>
      <c r="T4725" t="s">
        <v>2562</v>
      </c>
      <c r="U4725" s="9">
        <f t="shared" si="84"/>
        <v>96.962233169129718</v>
      </c>
    </row>
    <row r="4726" spans="19:21" x14ac:dyDescent="0.2">
      <c r="S4726">
        <v>4725</v>
      </c>
      <c r="T4726" t="s">
        <v>2563</v>
      </c>
      <c r="U4726" s="9">
        <f t="shared" si="84"/>
        <v>96.982758620689651</v>
      </c>
    </row>
    <row r="4727" spans="19:21" x14ac:dyDescent="0.2">
      <c r="S4727">
        <v>4726</v>
      </c>
      <c r="T4727" t="s">
        <v>2564</v>
      </c>
      <c r="U4727" s="9">
        <f t="shared" si="84"/>
        <v>97.003284072249585</v>
      </c>
    </row>
    <row r="4728" spans="19:21" x14ac:dyDescent="0.2">
      <c r="S4728">
        <v>4727</v>
      </c>
      <c r="T4728" t="s">
        <v>2565</v>
      </c>
      <c r="U4728" s="9">
        <f t="shared" si="84"/>
        <v>97.023809523809518</v>
      </c>
    </row>
    <row r="4729" spans="19:21" x14ac:dyDescent="0.2">
      <c r="S4729">
        <v>4728</v>
      </c>
      <c r="T4729" t="s">
        <v>2566</v>
      </c>
      <c r="U4729" s="9">
        <f t="shared" si="84"/>
        <v>97.044334975369466</v>
      </c>
    </row>
    <row r="4730" spans="19:21" x14ac:dyDescent="0.2">
      <c r="S4730">
        <v>4729</v>
      </c>
      <c r="T4730" t="s">
        <v>4697</v>
      </c>
      <c r="U4730" s="9">
        <f t="shared" si="84"/>
        <v>97.064860426929386</v>
      </c>
    </row>
    <row r="4731" spans="19:21" x14ac:dyDescent="0.2">
      <c r="S4731">
        <v>4730</v>
      </c>
      <c r="T4731" t="s">
        <v>4698</v>
      </c>
      <c r="U4731" s="9">
        <f t="shared" si="84"/>
        <v>97.085385878489333</v>
      </c>
    </row>
    <row r="4732" spans="19:21" x14ac:dyDescent="0.2">
      <c r="S4732">
        <v>4731</v>
      </c>
      <c r="T4732" t="s">
        <v>4699</v>
      </c>
      <c r="U4732" s="9">
        <f t="shared" si="84"/>
        <v>97.105911330049267</v>
      </c>
    </row>
    <row r="4733" spans="19:21" x14ac:dyDescent="0.2">
      <c r="S4733">
        <v>4732</v>
      </c>
      <c r="T4733" t="s">
        <v>4700</v>
      </c>
      <c r="U4733" s="9">
        <f t="shared" si="84"/>
        <v>97.126436781609186</v>
      </c>
    </row>
    <row r="4734" spans="19:21" x14ac:dyDescent="0.2">
      <c r="S4734">
        <v>4733</v>
      </c>
      <c r="T4734" t="s">
        <v>4701</v>
      </c>
      <c r="U4734" s="9">
        <f t="shared" si="84"/>
        <v>97.146962233169134</v>
      </c>
    </row>
    <row r="4735" spans="19:21" x14ac:dyDescent="0.2">
      <c r="S4735">
        <v>4734</v>
      </c>
      <c r="T4735" t="s">
        <v>4702</v>
      </c>
      <c r="U4735" s="9">
        <f t="shared" si="84"/>
        <v>97.167487684729053</v>
      </c>
    </row>
    <row r="4736" spans="19:21" x14ac:dyDescent="0.2">
      <c r="S4736">
        <v>4735</v>
      </c>
      <c r="T4736" t="s">
        <v>4703</v>
      </c>
      <c r="U4736" s="9">
        <f t="shared" si="84"/>
        <v>97.188013136289001</v>
      </c>
    </row>
    <row r="4737" spans="19:21" x14ac:dyDescent="0.2">
      <c r="S4737">
        <v>4736</v>
      </c>
      <c r="T4737" t="s">
        <v>4704</v>
      </c>
      <c r="U4737" s="9">
        <f t="shared" si="84"/>
        <v>97.208538587848935</v>
      </c>
    </row>
    <row r="4738" spans="19:21" x14ac:dyDescent="0.2">
      <c r="S4738">
        <v>4737</v>
      </c>
      <c r="T4738" t="s">
        <v>4705</v>
      </c>
      <c r="U4738" s="9">
        <f t="shared" si="84"/>
        <v>97.229064039408868</v>
      </c>
    </row>
    <row r="4739" spans="19:21" x14ac:dyDescent="0.2">
      <c r="S4739">
        <v>4738</v>
      </c>
      <c r="T4739" t="s">
        <v>4706</v>
      </c>
      <c r="U4739" s="9">
        <f t="shared" ref="U4739:U4802" si="85">(S4739/4872)*100</f>
        <v>97.249589490968802</v>
      </c>
    </row>
    <row r="4740" spans="19:21" x14ac:dyDescent="0.2">
      <c r="S4740">
        <v>4739</v>
      </c>
      <c r="T4740" t="s">
        <v>4707</v>
      </c>
      <c r="U4740" s="9">
        <f t="shared" si="85"/>
        <v>97.270114942528735</v>
      </c>
    </row>
    <row r="4741" spans="19:21" x14ac:dyDescent="0.2">
      <c r="S4741">
        <v>4740</v>
      </c>
      <c r="T4741" t="s">
        <v>4708</v>
      </c>
      <c r="U4741" s="9">
        <f t="shared" si="85"/>
        <v>97.290640394088669</v>
      </c>
    </row>
    <row r="4742" spans="19:21" x14ac:dyDescent="0.2">
      <c r="S4742">
        <v>4741</v>
      </c>
      <c r="T4742" t="s">
        <v>4709</v>
      </c>
      <c r="U4742" s="9">
        <f t="shared" si="85"/>
        <v>97.311165845648603</v>
      </c>
    </row>
    <row r="4743" spans="19:21" x14ac:dyDescent="0.2">
      <c r="S4743">
        <v>4742</v>
      </c>
      <c r="T4743" t="s">
        <v>2567</v>
      </c>
      <c r="U4743" s="9">
        <f t="shared" si="85"/>
        <v>97.331691297208536</v>
      </c>
    </row>
    <row r="4744" spans="19:21" x14ac:dyDescent="0.2">
      <c r="S4744">
        <v>4743</v>
      </c>
      <c r="T4744" t="s">
        <v>2568</v>
      </c>
      <c r="U4744" s="9">
        <f t="shared" si="85"/>
        <v>97.35221674876847</v>
      </c>
    </row>
    <row r="4745" spans="19:21" x14ac:dyDescent="0.2">
      <c r="S4745">
        <v>4744</v>
      </c>
      <c r="T4745" t="s">
        <v>2569</v>
      </c>
      <c r="U4745" s="9">
        <f t="shared" si="85"/>
        <v>97.372742200328418</v>
      </c>
    </row>
    <row r="4746" spans="19:21" x14ac:dyDescent="0.2">
      <c r="S4746">
        <v>4745</v>
      </c>
      <c r="T4746" t="s">
        <v>2570</v>
      </c>
      <c r="U4746" s="9">
        <f t="shared" si="85"/>
        <v>97.393267651888337</v>
      </c>
    </row>
    <row r="4747" spans="19:21" x14ac:dyDescent="0.2">
      <c r="S4747">
        <v>4746</v>
      </c>
      <c r="T4747" t="s">
        <v>2571</v>
      </c>
      <c r="U4747" s="9">
        <f t="shared" si="85"/>
        <v>97.41379310344827</v>
      </c>
    </row>
    <row r="4748" spans="19:21" x14ac:dyDescent="0.2">
      <c r="S4748">
        <v>4747</v>
      </c>
      <c r="T4748" t="s">
        <v>2572</v>
      </c>
      <c r="U4748" s="9">
        <f t="shared" si="85"/>
        <v>97.434318555008218</v>
      </c>
    </row>
    <row r="4749" spans="19:21" x14ac:dyDescent="0.2">
      <c r="S4749">
        <v>4748</v>
      </c>
      <c r="T4749" t="s">
        <v>2573</v>
      </c>
      <c r="U4749" s="9">
        <f t="shared" si="85"/>
        <v>97.454844006568138</v>
      </c>
    </row>
    <row r="4750" spans="19:21" x14ac:dyDescent="0.2">
      <c r="S4750">
        <v>4749</v>
      </c>
      <c r="T4750" t="s">
        <v>2574</v>
      </c>
      <c r="U4750" s="9">
        <f t="shared" si="85"/>
        <v>97.475369458128085</v>
      </c>
    </row>
    <row r="4751" spans="19:21" x14ac:dyDescent="0.2">
      <c r="S4751">
        <v>4750</v>
      </c>
      <c r="T4751" t="s">
        <v>2575</v>
      </c>
      <c r="U4751" s="9">
        <f t="shared" si="85"/>
        <v>97.495894909688005</v>
      </c>
    </row>
    <row r="4752" spans="19:21" x14ac:dyDescent="0.2">
      <c r="S4752">
        <v>4751</v>
      </c>
      <c r="T4752" t="s">
        <v>2576</v>
      </c>
      <c r="U4752" s="9">
        <f t="shared" si="85"/>
        <v>97.516420361247953</v>
      </c>
    </row>
    <row r="4753" spans="19:21" x14ac:dyDescent="0.2">
      <c r="S4753">
        <v>4752</v>
      </c>
      <c r="T4753" t="s">
        <v>2577</v>
      </c>
      <c r="U4753" s="9">
        <f t="shared" si="85"/>
        <v>97.536945812807886</v>
      </c>
    </row>
    <row r="4754" spans="19:21" x14ac:dyDescent="0.2">
      <c r="S4754">
        <v>4753</v>
      </c>
      <c r="T4754" t="s">
        <v>2578</v>
      </c>
      <c r="U4754" s="9">
        <f t="shared" si="85"/>
        <v>97.557471264367805</v>
      </c>
    </row>
    <row r="4755" spans="19:21" x14ac:dyDescent="0.2">
      <c r="S4755">
        <v>4754</v>
      </c>
      <c r="T4755" t="s">
        <v>2579</v>
      </c>
      <c r="U4755" s="9">
        <f t="shared" si="85"/>
        <v>97.577996715927753</v>
      </c>
    </row>
    <row r="4756" spans="19:21" x14ac:dyDescent="0.2">
      <c r="S4756">
        <v>4755</v>
      </c>
      <c r="T4756" t="s">
        <v>2580</v>
      </c>
      <c r="U4756" s="9">
        <f t="shared" si="85"/>
        <v>97.598522167487687</v>
      </c>
    </row>
    <row r="4757" spans="19:21" x14ac:dyDescent="0.2">
      <c r="S4757">
        <v>4756</v>
      </c>
      <c r="T4757" t="s">
        <v>2581</v>
      </c>
      <c r="U4757" s="9">
        <f t="shared" si="85"/>
        <v>97.61904761904762</v>
      </c>
    </row>
    <row r="4758" spans="19:21" x14ac:dyDescent="0.2">
      <c r="S4758">
        <v>4757</v>
      </c>
      <c r="T4758" t="s">
        <v>2582</v>
      </c>
      <c r="U4758" s="9">
        <f t="shared" si="85"/>
        <v>97.639573070607554</v>
      </c>
    </row>
    <row r="4759" spans="19:21" x14ac:dyDescent="0.2">
      <c r="S4759">
        <v>4758</v>
      </c>
      <c r="T4759" t="s">
        <v>2583</v>
      </c>
      <c r="U4759" s="9">
        <f t="shared" si="85"/>
        <v>97.660098522167488</v>
      </c>
    </row>
    <row r="4760" spans="19:21" x14ac:dyDescent="0.2">
      <c r="S4760">
        <v>4759</v>
      </c>
      <c r="T4760" t="s">
        <v>2584</v>
      </c>
      <c r="U4760" s="9">
        <f t="shared" si="85"/>
        <v>97.680623973727421</v>
      </c>
    </row>
    <row r="4761" spans="19:21" x14ac:dyDescent="0.2">
      <c r="S4761">
        <v>4760</v>
      </c>
      <c r="T4761" t="s">
        <v>2585</v>
      </c>
      <c r="U4761" s="9">
        <f t="shared" si="85"/>
        <v>97.701149425287355</v>
      </c>
    </row>
    <row r="4762" spans="19:21" x14ac:dyDescent="0.2">
      <c r="S4762">
        <v>4761</v>
      </c>
      <c r="T4762" t="s">
        <v>2586</v>
      </c>
      <c r="U4762" s="9">
        <f t="shared" si="85"/>
        <v>97.721674876847288</v>
      </c>
    </row>
    <row r="4763" spans="19:21" x14ac:dyDescent="0.2">
      <c r="S4763">
        <v>4762</v>
      </c>
      <c r="T4763" t="s">
        <v>2587</v>
      </c>
      <c r="U4763" s="9">
        <f t="shared" si="85"/>
        <v>97.742200328407222</v>
      </c>
    </row>
    <row r="4764" spans="19:21" x14ac:dyDescent="0.2">
      <c r="S4764">
        <v>4763</v>
      </c>
      <c r="T4764" t="s">
        <v>2588</v>
      </c>
      <c r="U4764" s="9">
        <f t="shared" si="85"/>
        <v>97.76272577996717</v>
      </c>
    </row>
    <row r="4765" spans="19:21" x14ac:dyDescent="0.2">
      <c r="S4765">
        <v>4764</v>
      </c>
      <c r="T4765" t="s">
        <v>2589</v>
      </c>
      <c r="U4765" s="9">
        <f t="shared" si="85"/>
        <v>97.783251231527089</v>
      </c>
    </row>
    <row r="4766" spans="19:21" x14ac:dyDescent="0.2">
      <c r="S4766">
        <v>4765</v>
      </c>
      <c r="T4766" t="s">
        <v>2590</v>
      </c>
      <c r="U4766" s="9">
        <f t="shared" si="85"/>
        <v>97.803776683087023</v>
      </c>
    </row>
    <row r="4767" spans="19:21" x14ac:dyDescent="0.2">
      <c r="S4767">
        <v>4766</v>
      </c>
      <c r="T4767" t="s">
        <v>2591</v>
      </c>
      <c r="U4767" s="9">
        <f t="shared" si="85"/>
        <v>97.82430213464697</v>
      </c>
    </row>
    <row r="4768" spans="19:21" x14ac:dyDescent="0.2">
      <c r="S4768">
        <v>4767</v>
      </c>
      <c r="T4768" t="s">
        <v>2592</v>
      </c>
      <c r="U4768" s="9">
        <f t="shared" si="85"/>
        <v>97.84482758620689</v>
      </c>
    </row>
    <row r="4769" spans="19:21" x14ac:dyDescent="0.2">
      <c r="S4769">
        <v>4768</v>
      </c>
      <c r="T4769" t="s">
        <v>2593</v>
      </c>
      <c r="U4769" s="9">
        <f t="shared" si="85"/>
        <v>97.865353037766837</v>
      </c>
    </row>
    <row r="4770" spans="19:21" x14ac:dyDescent="0.2">
      <c r="S4770">
        <v>4769</v>
      </c>
      <c r="T4770" t="s">
        <v>2594</v>
      </c>
      <c r="U4770" s="9">
        <f t="shared" si="85"/>
        <v>97.885878489326757</v>
      </c>
    </row>
    <row r="4771" spans="19:21" x14ac:dyDescent="0.2">
      <c r="S4771">
        <v>4770</v>
      </c>
      <c r="T4771" t="s">
        <v>2595</v>
      </c>
      <c r="U4771" s="9">
        <f t="shared" si="85"/>
        <v>97.906403940886705</v>
      </c>
    </row>
    <row r="4772" spans="19:21" x14ac:dyDescent="0.2">
      <c r="S4772">
        <v>4771</v>
      </c>
      <c r="T4772" t="s">
        <v>2596</v>
      </c>
      <c r="U4772" s="9">
        <f t="shared" si="85"/>
        <v>97.926929392446638</v>
      </c>
    </row>
    <row r="4773" spans="19:21" x14ac:dyDescent="0.2">
      <c r="S4773">
        <v>4772</v>
      </c>
      <c r="T4773" t="s">
        <v>2597</v>
      </c>
      <c r="U4773" s="9">
        <f t="shared" si="85"/>
        <v>97.947454844006572</v>
      </c>
    </row>
    <row r="4774" spans="19:21" x14ac:dyDescent="0.2">
      <c r="S4774">
        <v>4773</v>
      </c>
      <c r="T4774" t="s">
        <v>2598</v>
      </c>
      <c r="U4774" s="9">
        <f t="shared" si="85"/>
        <v>97.967980295566505</v>
      </c>
    </row>
    <row r="4775" spans="19:21" x14ac:dyDescent="0.2">
      <c r="S4775">
        <v>4774</v>
      </c>
      <c r="T4775" t="s">
        <v>2599</v>
      </c>
      <c r="U4775" s="9">
        <f t="shared" si="85"/>
        <v>97.988505747126439</v>
      </c>
    </row>
    <row r="4776" spans="19:21" x14ac:dyDescent="0.2">
      <c r="S4776">
        <v>4775</v>
      </c>
      <c r="T4776" t="s">
        <v>2600</v>
      </c>
      <c r="U4776" s="9">
        <f t="shared" si="85"/>
        <v>98.009031198686372</v>
      </c>
    </row>
    <row r="4777" spans="19:21" x14ac:dyDescent="0.2">
      <c r="S4777">
        <v>4776</v>
      </c>
      <c r="T4777" t="s">
        <v>2601</v>
      </c>
      <c r="U4777" s="9">
        <f t="shared" si="85"/>
        <v>98.029556650246306</v>
      </c>
    </row>
    <row r="4778" spans="19:21" x14ac:dyDescent="0.2">
      <c r="S4778">
        <v>4777</v>
      </c>
      <c r="T4778" t="s">
        <v>2602</v>
      </c>
      <c r="U4778" s="9">
        <f t="shared" si="85"/>
        <v>98.05008210180624</v>
      </c>
    </row>
    <row r="4779" spans="19:21" x14ac:dyDescent="0.2">
      <c r="S4779">
        <v>4778</v>
      </c>
      <c r="T4779" t="s">
        <v>2603</v>
      </c>
      <c r="U4779" s="9">
        <f t="shared" si="85"/>
        <v>98.070607553366173</v>
      </c>
    </row>
    <row r="4780" spans="19:21" x14ac:dyDescent="0.2">
      <c r="S4780">
        <v>4779</v>
      </c>
      <c r="T4780" t="s">
        <v>2604</v>
      </c>
      <c r="U4780" s="9">
        <f t="shared" si="85"/>
        <v>98.091133004926107</v>
      </c>
    </row>
    <row r="4781" spans="19:21" x14ac:dyDescent="0.2">
      <c r="S4781">
        <v>4780</v>
      </c>
      <c r="T4781" t="s">
        <v>2605</v>
      </c>
      <c r="U4781" s="9">
        <f t="shared" si="85"/>
        <v>98.11165845648604</v>
      </c>
    </row>
    <row r="4782" spans="19:21" x14ac:dyDescent="0.2">
      <c r="S4782">
        <v>4781</v>
      </c>
      <c r="T4782" t="s">
        <v>2606</v>
      </c>
      <c r="U4782" s="9">
        <f t="shared" si="85"/>
        <v>98.132183908045974</v>
      </c>
    </row>
    <row r="4783" spans="19:21" x14ac:dyDescent="0.2">
      <c r="S4783">
        <v>4782</v>
      </c>
      <c r="T4783" t="s">
        <v>2607</v>
      </c>
      <c r="U4783" s="9">
        <f t="shared" si="85"/>
        <v>98.152709359605922</v>
      </c>
    </row>
    <row r="4784" spans="19:21" x14ac:dyDescent="0.2">
      <c r="S4784">
        <v>4783</v>
      </c>
      <c r="T4784" t="s">
        <v>2608</v>
      </c>
      <c r="U4784" s="9">
        <f t="shared" si="85"/>
        <v>98.173234811165841</v>
      </c>
    </row>
    <row r="4785" spans="19:21" x14ac:dyDescent="0.2">
      <c r="S4785">
        <v>4784</v>
      </c>
      <c r="T4785" t="s">
        <v>2609</v>
      </c>
      <c r="U4785" s="9">
        <f t="shared" si="85"/>
        <v>98.193760262725789</v>
      </c>
    </row>
    <row r="4786" spans="19:21" x14ac:dyDescent="0.2">
      <c r="S4786">
        <v>4785</v>
      </c>
      <c r="T4786" t="s">
        <v>2610</v>
      </c>
      <c r="U4786" s="9">
        <f t="shared" si="85"/>
        <v>98.214285714285708</v>
      </c>
    </row>
    <row r="4787" spans="19:21" x14ac:dyDescent="0.2">
      <c r="S4787">
        <v>4786</v>
      </c>
      <c r="T4787" t="s">
        <v>2611</v>
      </c>
      <c r="U4787" s="9">
        <f t="shared" si="85"/>
        <v>98.234811165845642</v>
      </c>
    </row>
    <row r="4788" spans="19:21" x14ac:dyDescent="0.2">
      <c r="S4788">
        <v>4787</v>
      </c>
      <c r="T4788" t="s">
        <v>2612</v>
      </c>
      <c r="U4788" s="9">
        <f t="shared" si="85"/>
        <v>98.25533661740559</v>
      </c>
    </row>
    <row r="4789" spans="19:21" x14ac:dyDescent="0.2">
      <c r="S4789">
        <v>4788</v>
      </c>
      <c r="T4789" t="s">
        <v>2613</v>
      </c>
      <c r="U4789" s="9">
        <f t="shared" si="85"/>
        <v>98.275862068965509</v>
      </c>
    </row>
    <row r="4790" spans="19:21" x14ac:dyDescent="0.2">
      <c r="S4790">
        <v>4789</v>
      </c>
      <c r="T4790" t="s">
        <v>2614</v>
      </c>
      <c r="U4790" s="9">
        <f t="shared" si="85"/>
        <v>98.296387520525457</v>
      </c>
    </row>
    <row r="4791" spans="19:21" x14ac:dyDescent="0.2">
      <c r="S4791">
        <v>4790</v>
      </c>
      <c r="T4791" t="s">
        <v>2615</v>
      </c>
      <c r="U4791" s="9">
        <f t="shared" si="85"/>
        <v>98.31691297208539</v>
      </c>
    </row>
    <row r="4792" spans="19:21" x14ac:dyDescent="0.2">
      <c r="S4792">
        <v>4791</v>
      </c>
      <c r="T4792" t="s">
        <v>2616</v>
      </c>
      <c r="U4792" s="9">
        <f t="shared" si="85"/>
        <v>98.337438423645324</v>
      </c>
    </row>
    <row r="4793" spans="19:21" x14ac:dyDescent="0.2">
      <c r="S4793">
        <v>4792</v>
      </c>
      <c r="T4793" t="s">
        <v>2617</v>
      </c>
      <c r="U4793" s="9">
        <f t="shared" si="85"/>
        <v>98.357963875205257</v>
      </c>
    </row>
    <row r="4794" spans="19:21" x14ac:dyDescent="0.2">
      <c r="S4794">
        <v>4793</v>
      </c>
      <c r="T4794" t="s">
        <v>2618</v>
      </c>
      <c r="U4794" s="9">
        <f t="shared" si="85"/>
        <v>98.378489326765191</v>
      </c>
    </row>
    <row r="4795" spans="19:21" x14ac:dyDescent="0.2">
      <c r="S4795">
        <v>4794</v>
      </c>
      <c r="T4795" t="s">
        <v>2619</v>
      </c>
      <c r="U4795" s="9">
        <f t="shared" si="85"/>
        <v>98.399014778325125</v>
      </c>
    </row>
    <row r="4796" spans="19:21" x14ac:dyDescent="0.2">
      <c r="S4796">
        <v>4795</v>
      </c>
      <c r="T4796" t="s">
        <v>2620</v>
      </c>
      <c r="U4796" s="9">
        <f t="shared" si="85"/>
        <v>98.419540229885058</v>
      </c>
    </row>
    <row r="4797" spans="19:21" x14ac:dyDescent="0.2">
      <c r="S4797">
        <v>4796</v>
      </c>
      <c r="T4797" t="s">
        <v>2621</v>
      </c>
      <c r="U4797" s="9">
        <f t="shared" si="85"/>
        <v>98.440065681444992</v>
      </c>
    </row>
    <row r="4798" spans="19:21" x14ac:dyDescent="0.2">
      <c r="S4798">
        <v>4797</v>
      </c>
      <c r="T4798" t="s">
        <v>2622</v>
      </c>
      <c r="U4798" s="9">
        <f t="shared" si="85"/>
        <v>98.460591133004925</v>
      </c>
    </row>
    <row r="4799" spans="19:21" x14ac:dyDescent="0.2">
      <c r="S4799">
        <v>4798</v>
      </c>
      <c r="T4799" t="s">
        <v>2623</v>
      </c>
      <c r="U4799" s="9">
        <f t="shared" si="85"/>
        <v>98.481116584564859</v>
      </c>
    </row>
    <row r="4800" spans="19:21" x14ac:dyDescent="0.2">
      <c r="S4800">
        <v>4799</v>
      </c>
      <c r="T4800" t="s">
        <v>2624</v>
      </c>
      <c r="U4800" s="9">
        <f t="shared" si="85"/>
        <v>98.501642036124792</v>
      </c>
    </row>
    <row r="4801" spans="19:21" x14ac:dyDescent="0.2">
      <c r="S4801">
        <v>4800</v>
      </c>
      <c r="T4801" t="s">
        <v>2625</v>
      </c>
      <c r="U4801" s="9">
        <f t="shared" si="85"/>
        <v>98.522167487684726</v>
      </c>
    </row>
    <row r="4802" spans="19:21" x14ac:dyDescent="0.2">
      <c r="S4802">
        <v>4801</v>
      </c>
      <c r="T4802" t="s">
        <v>2626</v>
      </c>
      <c r="U4802" s="9">
        <f t="shared" si="85"/>
        <v>98.54269293924466</v>
      </c>
    </row>
    <row r="4803" spans="19:21" x14ac:dyDescent="0.2">
      <c r="S4803">
        <v>4802</v>
      </c>
      <c r="T4803" t="s">
        <v>2627</v>
      </c>
      <c r="U4803" s="9">
        <f t="shared" ref="U4803:U4866" si="86">(S4803/4872)*100</f>
        <v>98.563218390804593</v>
      </c>
    </row>
    <row r="4804" spans="19:21" x14ac:dyDescent="0.2">
      <c r="S4804">
        <v>4803</v>
      </c>
      <c r="T4804" t="s">
        <v>2628</v>
      </c>
      <c r="U4804" s="9">
        <f t="shared" si="86"/>
        <v>98.583743842364541</v>
      </c>
    </row>
    <row r="4805" spans="19:21" x14ac:dyDescent="0.2">
      <c r="S4805">
        <v>4804</v>
      </c>
      <c r="T4805" t="s">
        <v>2629</v>
      </c>
      <c r="U4805" s="9">
        <f t="shared" si="86"/>
        <v>98.60426929392446</v>
      </c>
    </row>
    <row r="4806" spans="19:21" x14ac:dyDescent="0.2">
      <c r="S4806">
        <v>4805</v>
      </c>
      <c r="T4806" t="s">
        <v>2630</v>
      </c>
      <c r="U4806" s="9">
        <f t="shared" si="86"/>
        <v>98.624794745484394</v>
      </c>
    </row>
    <row r="4807" spans="19:21" x14ac:dyDescent="0.2">
      <c r="S4807">
        <v>4806</v>
      </c>
      <c r="T4807" t="s">
        <v>2631</v>
      </c>
      <c r="U4807" s="9">
        <f t="shared" si="86"/>
        <v>98.645320197044342</v>
      </c>
    </row>
    <row r="4808" spans="19:21" x14ac:dyDescent="0.2">
      <c r="S4808">
        <v>4807</v>
      </c>
      <c r="T4808" t="s">
        <v>2632</v>
      </c>
      <c r="U4808" s="9">
        <f t="shared" si="86"/>
        <v>98.665845648604261</v>
      </c>
    </row>
    <row r="4809" spans="19:21" x14ac:dyDescent="0.2">
      <c r="S4809">
        <v>4808</v>
      </c>
      <c r="T4809" t="s">
        <v>2633</v>
      </c>
      <c r="U4809" s="9">
        <f t="shared" si="86"/>
        <v>98.686371100164209</v>
      </c>
    </row>
    <row r="4810" spans="19:21" x14ac:dyDescent="0.2">
      <c r="S4810">
        <v>4809</v>
      </c>
      <c r="T4810" t="s">
        <v>2634</v>
      </c>
      <c r="U4810" s="9">
        <f t="shared" si="86"/>
        <v>98.706896551724128</v>
      </c>
    </row>
    <row r="4811" spans="19:21" x14ac:dyDescent="0.2">
      <c r="S4811">
        <v>4810</v>
      </c>
      <c r="T4811" t="s">
        <v>2635</v>
      </c>
      <c r="U4811" s="9">
        <f t="shared" si="86"/>
        <v>98.727422003284076</v>
      </c>
    </row>
    <row r="4812" spans="19:21" x14ac:dyDescent="0.2">
      <c r="S4812">
        <v>4811</v>
      </c>
      <c r="T4812" t="s">
        <v>2636</v>
      </c>
      <c r="U4812" s="9">
        <f t="shared" si="86"/>
        <v>98.747947454844009</v>
      </c>
    </row>
    <row r="4813" spans="19:21" x14ac:dyDescent="0.2">
      <c r="S4813">
        <v>4812</v>
      </c>
      <c r="T4813" t="s">
        <v>2637</v>
      </c>
      <c r="U4813" s="9">
        <f t="shared" si="86"/>
        <v>98.768472906403943</v>
      </c>
    </row>
    <row r="4814" spans="19:21" x14ac:dyDescent="0.2">
      <c r="S4814">
        <v>4813</v>
      </c>
      <c r="T4814" t="s">
        <v>2638</v>
      </c>
      <c r="U4814" s="9">
        <f t="shared" si="86"/>
        <v>98.788998357963877</v>
      </c>
    </row>
    <row r="4815" spans="19:21" x14ac:dyDescent="0.2">
      <c r="S4815">
        <v>4814</v>
      </c>
      <c r="T4815" t="s">
        <v>2639</v>
      </c>
      <c r="U4815" s="9">
        <f t="shared" si="86"/>
        <v>98.80952380952381</v>
      </c>
    </row>
    <row r="4816" spans="19:21" x14ac:dyDescent="0.2">
      <c r="S4816">
        <v>4815</v>
      </c>
      <c r="T4816" t="s">
        <v>2640</v>
      </c>
      <c r="U4816" s="9">
        <f t="shared" si="86"/>
        <v>98.830049261083744</v>
      </c>
    </row>
    <row r="4817" spans="19:21" x14ac:dyDescent="0.2">
      <c r="S4817">
        <v>4816</v>
      </c>
      <c r="T4817" t="s">
        <v>2641</v>
      </c>
      <c r="U4817" s="9">
        <f t="shared" si="86"/>
        <v>98.850574712643677</v>
      </c>
    </row>
    <row r="4818" spans="19:21" x14ac:dyDescent="0.2">
      <c r="S4818">
        <v>4817</v>
      </c>
      <c r="T4818" t="s">
        <v>2642</v>
      </c>
      <c r="U4818" s="9">
        <f t="shared" si="86"/>
        <v>98.871100164203625</v>
      </c>
    </row>
    <row r="4819" spans="19:21" x14ac:dyDescent="0.2">
      <c r="S4819">
        <v>4818</v>
      </c>
      <c r="T4819" t="s">
        <v>2643</v>
      </c>
      <c r="U4819" s="9">
        <f t="shared" si="86"/>
        <v>98.891625615763544</v>
      </c>
    </row>
    <row r="4820" spans="19:21" x14ac:dyDescent="0.2">
      <c r="S4820">
        <v>4819</v>
      </c>
      <c r="T4820" t="s">
        <v>2644</v>
      </c>
      <c r="U4820" s="9">
        <f t="shared" si="86"/>
        <v>98.912151067323478</v>
      </c>
    </row>
    <row r="4821" spans="19:21" x14ac:dyDescent="0.2">
      <c r="S4821">
        <v>4820</v>
      </c>
      <c r="T4821" t="s">
        <v>2645</v>
      </c>
      <c r="U4821" s="9">
        <f t="shared" si="86"/>
        <v>98.932676518883412</v>
      </c>
    </row>
    <row r="4822" spans="19:21" x14ac:dyDescent="0.2">
      <c r="S4822">
        <v>4821</v>
      </c>
      <c r="T4822" t="s">
        <v>2646</v>
      </c>
      <c r="U4822" s="9">
        <f t="shared" si="86"/>
        <v>98.953201970443345</v>
      </c>
    </row>
    <row r="4823" spans="19:21" x14ac:dyDescent="0.2">
      <c r="S4823">
        <v>4822</v>
      </c>
      <c r="T4823" t="s">
        <v>2647</v>
      </c>
      <c r="U4823" s="9">
        <f t="shared" si="86"/>
        <v>98.973727422003293</v>
      </c>
    </row>
    <row r="4824" spans="19:21" x14ac:dyDescent="0.2">
      <c r="S4824">
        <v>4823</v>
      </c>
      <c r="T4824" t="s">
        <v>2648</v>
      </c>
      <c r="U4824" s="9">
        <f t="shared" si="86"/>
        <v>98.994252873563212</v>
      </c>
    </row>
    <row r="4825" spans="19:21" x14ac:dyDescent="0.2">
      <c r="S4825">
        <v>4824</v>
      </c>
      <c r="T4825" t="s">
        <v>2649</v>
      </c>
      <c r="U4825" s="9">
        <f t="shared" si="86"/>
        <v>99.01477832512316</v>
      </c>
    </row>
    <row r="4826" spans="19:21" x14ac:dyDescent="0.2">
      <c r="S4826">
        <v>4825</v>
      </c>
      <c r="T4826" t="s">
        <v>2650</v>
      </c>
      <c r="U4826" s="9">
        <f t="shared" si="86"/>
        <v>99.035303776683094</v>
      </c>
    </row>
    <row r="4827" spans="19:21" x14ac:dyDescent="0.2">
      <c r="S4827">
        <v>4826</v>
      </c>
      <c r="T4827" t="s">
        <v>2651</v>
      </c>
      <c r="U4827" s="9">
        <f t="shared" si="86"/>
        <v>99.055829228243013</v>
      </c>
    </row>
    <row r="4828" spans="19:21" x14ac:dyDescent="0.2">
      <c r="S4828">
        <v>4827</v>
      </c>
      <c r="T4828" t="s">
        <v>2652</v>
      </c>
      <c r="U4828" s="9">
        <f t="shared" si="86"/>
        <v>99.076354679802961</v>
      </c>
    </row>
    <row r="4829" spans="19:21" x14ac:dyDescent="0.2">
      <c r="S4829">
        <v>4828</v>
      </c>
      <c r="T4829" t="s">
        <v>2653</v>
      </c>
      <c r="U4829" s="9">
        <f t="shared" si="86"/>
        <v>99.09688013136288</v>
      </c>
    </row>
    <row r="4830" spans="19:21" x14ac:dyDescent="0.2">
      <c r="S4830">
        <v>4829</v>
      </c>
      <c r="T4830" t="s">
        <v>2654</v>
      </c>
      <c r="U4830" s="9">
        <f t="shared" si="86"/>
        <v>99.117405582922828</v>
      </c>
    </row>
    <row r="4831" spans="19:21" x14ac:dyDescent="0.2">
      <c r="S4831">
        <v>4830</v>
      </c>
      <c r="T4831" t="s">
        <v>2655</v>
      </c>
      <c r="U4831" s="9">
        <f t="shared" si="86"/>
        <v>99.137931034482762</v>
      </c>
    </row>
    <row r="4832" spans="19:21" x14ac:dyDescent="0.2">
      <c r="S4832">
        <v>4831</v>
      </c>
      <c r="T4832" t="s">
        <v>2656</v>
      </c>
      <c r="U4832" s="9">
        <f t="shared" si="86"/>
        <v>99.158456486042695</v>
      </c>
    </row>
    <row r="4833" spans="19:21" x14ac:dyDescent="0.2">
      <c r="S4833">
        <v>4832</v>
      </c>
      <c r="T4833" t="s">
        <v>2657</v>
      </c>
      <c r="U4833" s="9">
        <f t="shared" si="86"/>
        <v>99.178981937602629</v>
      </c>
    </row>
    <row r="4834" spans="19:21" x14ac:dyDescent="0.2">
      <c r="S4834">
        <v>4833</v>
      </c>
      <c r="T4834" t="s">
        <v>2658</v>
      </c>
      <c r="U4834" s="9">
        <f t="shared" si="86"/>
        <v>99.199507389162562</v>
      </c>
    </row>
    <row r="4835" spans="19:21" x14ac:dyDescent="0.2">
      <c r="S4835">
        <v>4834</v>
      </c>
      <c r="T4835" t="s">
        <v>2659</v>
      </c>
      <c r="U4835" s="9">
        <f t="shared" si="86"/>
        <v>99.220032840722496</v>
      </c>
    </row>
    <row r="4836" spans="19:21" x14ac:dyDescent="0.2">
      <c r="S4836">
        <v>4835</v>
      </c>
      <c r="T4836" t="s">
        <v>2660</v>
      </c>
      <c r="U4836" s="9">
        <f t="shared" si="86"/>
        <v>99.240558292282429</v>
      </c>
    </row>
    <row r="4837" spans="19:21" x14ac:dyDescent="0.2">
      <c r="S4837">
        <v>4836</v>
      </c>
      <c r="T4837" t="s">
        <v>2661</v>
      </c>
      <c r="U4837" s="9">
        <f t="shared" si="86"/>
        <v>99.261083743842363</v>
      </c>
    </row>
    <row r="4838" spans="19:21" x14ac:dyDescent="0.2">
      <c r="S4838">
        <v>4837</v>
      </c>
      <c r="T4838" t="s">
        <v>2662</v>
      </c>
      <c r="U4838" s="9">
        <f t="shared" si="86"/>
        <v>99.281609195402297</v>
      </c>
    </row>
    <row r="4839" spans="19:21" x14ac:dyDescent="0.2">
      <c r="S4839">
        <v>4838</v>
      </c>
      <c r="T4839" t="s">
        <v>2663</v>
      </c>
      <c r="U4839" s="9">
        <f t="shared" si="86"/>
        <v>99.30213464696223</v>
      </c>
    </row>
    <row r="4840" spans="19:21" x14ac:dyDescent="0.2">
      <c r="S4840">
        <v>4839</v>
      </c>
      <c r="T4840" t="s">
        <v>2664</v>
      </c>
      <c r="U4840" s="9">
        <f t="shared" si="86"/>
        <v>99.322660098522164</v>
      </c>
    </row>
    <row r="4841" spans="19:21" x14ac:dyDescent="0.2">
      <c r="S4841">
        <v>4840</v>
      </c>
      <c r="T4841" t="s">
        <v>2665</v>
      </c>
      <c r="U4841" s="9">
        <f t="shared" si="86"/>
        <v>99.343185550082097</v>
      </c>
    </row>
    <row r="4842" spans="19:21" x14ac:dyDescent="0.2">
      <c r="S4842">
        <v>4841</v>
      </c>
      <c r="T4842" t="s">
        <v>2666</v>
      </c>
      <c r="U4842" s="9">
        <f t="shared" si="86"/>
        <v>99.363711001642045</v>
      </c>
    </row>
    <row r="4843" spans="19:21" x14ac:dyDescent="0.2">
      <c r="S4843">
        <v>4842</v>
      </c>
      <c r="T4843" t="s">
        <v>2667</v>
      </c>
      <c r="U4843" s="9">
        <f t="shared" si="86"/>
        <v>99.384236453201964</v>
      </c>
    </row>
    <row r="4844" spans="19:21" x14ac:dyDescent="0.2">
      <c r="S4844">
        <v>4843</v>
      </c>
      <c r="T4844" t="s">
        <v>2668</v>
      </c>
      <c r="U4844" s="9">
        <f t="shared" si="86"/>
        <v>99.404761904761912</v>
      </c>
    </row>
    <row r="4845" spans="19:21" x14ac:dyDescent="0.2">
      <c r="S4845">
        <v>4844</v>
      </c>
      <c r="T4845" t="s">
        <v>2669</v>
      </c>
      <c r="U4845" s="9">
        <f t="shared" si="86"/>
        <v>99.425287356321832</v>
      </c>
    </row>
    <row r="4846" spans="19:21" x14ac:dyDescent="0.2">
      <c r="S4846">
        <v>4845</v>
      </c>
      <c r="T4846" t="s">
        <v>2670</v>
      </c>
      <c r="U4846" s="9">
        <f t="shared" si="86"/>
        <v>99.445812807881779</v>
      </c>
    </row>
    <row r="4847" spans="19:21" x14ac:dyDescent="0.2">
      <c r="S4847">
        <v>4846</v>
      </c>
      <c r="T4847" t="s">
        <v>2671</v>
      </c>
      <c r="U4847" s="9">
        <f t="shared" si="86"/>
        <v>99.466338259441713</v>
      </c>
    </row>
    <row r="4848" spans="19:21" x14ac:dyDescent="0.2">
      <c r="S4848">
        <v>4847</v>
      </c>
      <c r="T4848" t="s">
        <v>2672</v>
      </c>
      <c r="U4848" s="9">
        <f t="shared" si="86"/>
        <v>99.486863711001632</v>
      </c>
    </row>
    <row r="4849" spans="19:21" x14ac:dyDescent="0.2">
      <c r="S4849">
        <v>4848</v>
      </c>
      <c r="T4849" t="s">
        <v>2673</v>
      </c>
      <c r="U4849" s="9">
        <f t="shared" si="86"/>
        <v>99.50738916256158</v>
      </c>
    </row>
    <row r="4850" spans="19:21" x14ac:dyDescent="0.2">
      <c r="S4850">
        <v>4849</v>
      </c>
      <c r="T4850" t="s">
        <v>2674</v>
      </c>
      <c r="U4850" s="9">
        <f t="shared" si="86"/>
        <v>99.527914614121514</v>
      </c>
    </row>
    <row r="4851" spans="19:21" x14ac:dyDescent="0.2">
      <c r="S4851">
        <v>4850</v>
      </c>
      <c r="T4851" t="s">
        <v>2675</v>
      </c>
      <c r="U4851" s="9">
        <f t="shared" si="86"/>
        <v>99.548440065681447</v>
      </c>
    </row>
    <row r="4852" spans="19:21" x14ac:dyDescent="0.2">
      <c r="S4852">
        <v>4851</v>
      </c>
      <c r="T4852" t="s">
        <v>2676</v>
      </c>
      <c r="U4852" s="9">
        <f t="shared" si="86"/>
        <v>99.568965517241381</v>
      </c>
    </row>
    <row r="4853" spans="19:21" x14ac:dyDescent="0.2">
      <c r="S4853">
        <v>4852</v>
      </c>
      <c r="T4853" t="s">
        <v>2677</v>
      </c>
      <c r="U4853" s="9">
        <f t="shared" si="86"/>
        <v>99.589490968801314</v>
      </c>
    </row>
    <row r="4854" spans="19:21" x14ac:dyDescent="0.2">
      <c r="S4854">
        <v>4853</v>
      </c>
      <c r="T4854" t="s">
        <v>2678</v>
      </c>
      <c r="U4854" s="9">
        <f t="shared" si="86"/>
        <v>99.610016420361248</v>
      </c>
    </row>
    <row r="4855" spans="19:21" x14ac:dyDescent="0.2">
      <c r="S4855">
        <v>4854</v>
      </c>
      <c r="T4855" t="s">
        <v>2679</v>
      </c>
      <c r="U4855" s="9">
        <f t="shared" si="86"/>
        <v>99.630541871921181</v>
      </c>
    </row>
    <row r="4856" spans="19:21" x14ac:dyDescent="0.2">
      <c r="S4856">
        <v>4855</v>
      </c>
      <c r="T4856" t="s">
        <v>2680</v>
      </c>
      <c r="U4856" s="9">
        <f t="shared" si="86"/>
        <v>99.651067323481115</v>
      </c>
    </row>
    <row r="4857" spans="19:21" x14ac:dyDescent="0.2">
      <c r="S4857">
        <v>4856</v>
      </c>
      <c r="T4857" t="s">
        <v>2681</v>
      </c>
      <c r="U4857" s="9">
        <f t="shared" si="86"/>
        <v>99.671592775041049</v>
      </c>
    </row>
    <row r="4858" spans="19:21" x14ac:dyDescent="0.2">
      <c r="S4858">
        <v>4857</v>
      </c>
      <c r="T4858" t="s">
        <v>2682</v>
      </c>
      <c r="U4858" s="9">
        <f t="shared" si="86"/>
        <v>99.692118226600996</v>
      </c>
    </row>
    <row r="4859" spans="19:21" x14ac:dyDescent="0.2">
      <c r="S4859">
        <v>4858</v>
      </c>
      <c r="T4859" t="s">
        <v>2683</v>
      </c>
      <c r="U4859" s="9">
        <f t="shared" si="86"/>
        <v>99.712643678160916</v>
      </c>
    </row>
    <row r="4860" spans="19:21" x14ac:dyDescent="0.2">
      <c r="S4860">
        <v>4859</v>
      </c>
      <c r="T4860" t="s">
        <v>2684</v>
      </c>
      <c r="U4860" s="9">
        <f t="shared" si="86"/>
        <v>99.733169129720849</v>
      </c>
    </row>
    <row r="4861" spans="19:21" x14ac:dyDescent="0.2">
      <c r="S4861">
        <v>4860</v>
      </c>
      <c r="T4861" t="s">
        <v>2685</v>
      </c>
      <c r="U4861" s="9">
        <f t="shared" si="86"/>
        <v>99.753694581280783</v>
      </c>
    </row>
    <row r="4862" spans="19:21" x14ac:dyDescent="0.2">
      <c r="S4862">
        <v>4861</v>
      </c>
      <c r="T4862" t="s">
        <v>2686</v>
      </c>
      <c r="U4862" s="9">
        <f t="shared" si="86"/>
        <v>99.774220032840716</v>
      </c>
    </row>
    <row r="4863" spans="19:21" x14ac:dyDescent="0.2">
      <c r="S4863">
        <v>4862</v>
      </c>
      <c r="T4863" t="s">
        <v>2687</v>
      </c>
      <c r="U4863" s="9">
        <f t="shared" si="86"/>
        <v>99.794745484400664</v>
      </c>
    </row>
    <row r="4864" spans="19:21" x14ac:dyDescent="0.2">
      <c r="S4864">
        <v>4863</v>
      </c>
      <c r="T4864" t="s">
        <v>2688</v>
      </c>
      <c r="U4864" s="9">
        <f t="shared" si="86"/>
        <v>99.815270935960584</v>
      </c>
    </row>
    <row r="4865" spans="19:21" x14ac:dyDescent="0.2">
      <c r="S4865">
        <v>4864</v>
      </c>
      <c r="T4865" t="s">
        <v>2689</v>
      </c>
      <c r="U4865" s="9">
        <f t="shared" si="86"/>
        <v>99.835796387520531</v>
      </c>
    </row>
    <row r="4866" spans="19:21" x14ac:dyDescent="0.2">
      <c r="S4866">
        <v>4865</v>
      </c>
      <c r="T4866" t="s">
        <v>2690</v>
      </c>
      <c r="U4866" s="9">
        <f t="shared" si="86"/>
        <v>99.856321839080465</v>
      </c>
    </row>
    <row r="4867" spans="19:21" x14ac:dyDescent="0.2">
      <c r="S4867">
        <v>4866</v>
      </c>
      <c r="T4867" t="s">
        <v>2691</v>
      </c>
      <c r="U4867" s="9">
        <f t="shared" ref="U4867:U4872" si="87">(S4867/4872)*100</f>
        <v>99.876847290640399</v>
      </c>
    </row>
    <row r="4868" spans="19:21" x14ac:dyDescent="0.2">
      <c r="S4868">
        <v>4867</v>
      </c>
      <c r="T4868" t="s">
        <v>2692</v>
      </c>
      <c r="U4868" s="9">
        <f t="shared" si="87"/>
        <v>99.897372742200332</v>
      </c>
    </row>
    <row r="4869" spans="19:21" x14ac:dyDescent="0.2">
      <c r="S4869">
        <v>4868</v>
      </c>
      <c r="T4869" t="s">
        <v>2693</v>
      </c>
      <c r="U4869" s="9">
        <f t="shared" si="87"/>
        <v>99.917898193760252</v>
      </c>
    </row>
    <row r="4870" spans="19:21" x14ac:dyDescent="0.2">
      <c r="S4870">
        <v>4869</v>
      </c>
      <c r="T4870" t="s">
        <v>2694</v>
      </c>
      <c r="U4870" s="9">
        <f t="shared" si="87"/>
        <v>99.938423645320199</v>
      </c>
    </row>
    <row r="4871" spans="19:21" x14ac:dyDescent="0.2">
      <c r="S4871">
        <v>4870</v>
      </c>
      <c r="T4871" t="s">
        <v>2695</v>
      </c>
      <c r="U4871" s="9">
        <f t="shared" si="87"/>
        <v>99.958949096880133</v>
      </c>
    </row>
    <row r="4872" spans="19:21" x14ac:dyDescent="0.2">
      <c r="S4872">
        <v>4871</v>
      </c>
      <c r="T4872" t="s">
        <v>2696</v>
      </c>
      <c r="U4872" s="9">
        <f t="shared" si="87"/>
        <v>99.979474548440066</v>
      </c>
    </row>
    <row r="4873" spans="19:21" x14ac:dyDescent="0.2">
      <c r="U4873" s="9"/>
    </row>
  </sheetData>
  <phoneticPr fontId="0" type="noConversion"/>
  <printOptions gridLines="1"/>
  <pageMargins left="0.74803149606299213" right="0.74803149606299213" top="0.98425196850393704" bottom="0.98425196850393704" header="0.51181102362204722" footer="0.51181102362204722"/>
  <pageSetup paperSize="9" scale="45" orientation="portrait" horizontalDpi="1200" verticalDpi="1200" r:id="rId1"/>
  <headerFooter alignWithMargins="0"/>
  <rowBreaks count="2" manualBreakCount="2">
    <brk id="83" max="20" man="1"/>
    <brk id="17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0"/>
  <dimension ref="A1:A33"/>
  <sheetViews>
    <sheetView workbookViewId="0">
      <selection activeCell="C1" sqref="C1"/>
    </sheetView>
  </sheetViews>
  <sheetFormatPr defaultRowHeight="12.75" x14ac:dyDescent="0.2"/>
  <sheetData>
    <row r="1" spans="1:1" x14ac:dyDescent="0.2">
      <c r="A1" t="s">
        <v>4568</v>
      </c>
    </row>
    <row r="2" spans="1:1" x14ac:dyDescent="0.2">
      <c r="A2" s="8" t="s">
        <v>3331</v>
      </c>
    </row>
    <row r="3" spans="1:1" x14ac:dyDescent="0.2">
      <c r="A3" t="s">
        <v>4573</v>
      </c>
    </row>
    <row r="4" spans="1:1" x14ac:dyDescent="0.2">
      <c r="A4" s="8" t="s">
        <v>3332</v>
      </c>
    </row>
    <row r="5" spans="1:1" x14ac:dyDescent="0.2">
      <c r="A5" s="8" t="s">
        <v>3333</v>
      </c>
    </row>
    <row r="6" spans="1:1" x14ac:dyDescent="0.2">
      <c r="A6" s="8" t="s">
        <v>3334</v>
      </c>
    </row>
    <row r="7" spans="1:1" x14ac:dyDescent="0.2">
      <c r="A7" t="s">
        <v>4578</v>
      </c>
    </row>
    <row r="8" spans="1:1" x14ac:dyDescent="0.2">
      <c r="A8" t="s">
        <v>4581</v>
      </c>
    </row>
    <row r="9" spans="1:1" x14ac:dyDescent="0.2">
      <c r="A9" t="s">
        <v>4582</v>
      </c>
    </row>
    <row r="10" spans="1:1" x14ac:dyDescent="0.2">
      <c r="A10" s="8" t="s">
        <v>3335</v>
      </c>
    </row>
    <row r="11" spans="1:1" x14ac:dyDescent="0.2">
      <c r="A11" s="8" t="s">
        <v>3336</v>
      </c>
    </row>
    <row r="12" spans="1:1" x14ac:dyDescent="0.2">
      <c r="A12" t="s">
        <v>4584</v>
      </c>
    </row>
    <row r="13" spans="1:1" x14ac:dyDescent="0.2">
      <c r="A13" t="s">
        <v>4585</v>
      </c>
    </row>
    <row r="14" spans="1:1" x14ac:dyDescent="0.2">
      <c r="A14" s="8" t="s">
        <v>3337</v>
      </c>
    </row>
    <row r="15" spans="1:1" x14ac:dyDescent="0.2">
      <c r="A15" s="8" t="s">
        <v>3338</v>
      </c>
    </row>
    <row r="16" spans="1:1" x14ac:dyDescent="0.2">
      <c r="A16" s="2" t="s">
        <v>4586</v>
      </c>
    </row>
    <row r="17" spans="1:1" x14ac:dyDescent="0.2">
      <c r="A17" s="2" t="s">
        <v>3339</v>
      </c>
    </row>
    <row r="18" spans="1:1" x14ac:dyDescent="0.2">
      <c r="A18" s="2" t="s">
        <v>3340</v>
      </c>
    </row>
    <row r="19" spans="1:1" x14ac:dyDescent="0.2">
      <c r="A19" s="2" t="s">
        <v>3339</v>
      </c>
    </row>
    <row r="20" spans="1:1" x14ac:dyDescent="0.2">
      <c r="A20" s="2" t="s">
        <v>3339</v>
      </c>
    </row>
    <row r="21" spans="1:1" x14ac:dyDescent="0.2">
      <c r="A21" s="8" t="s">
        <v>3341</v>
      </c>
    </row>
    <row r="22" spans="1:1" x14ac:dyDescent="0.2">
      <c r="A22" s="8" t="s">
        <v>3342</v>
      </c>
    </row>
    <row r="23" spans="1:1" x14ac:dyDescent="0.2">
      <c r="A23" s="8" t="s">
        <v>3343</v>
      </c>
    </row>
    <row r="24" spans="1:1" x14ac:dyDescent="0.2">
      <c r="A24" s="8" t="s">
        <v>3333</v>
      </c>
    </row>
    <row r="25" spans="1:1" x14ac:dyDescent="0.2">
      <c r="A25" s="8" t="s">
        <v>3344</v>
      </c>
    </row>
    <row r="26" spans="1:1" x14ac:dyDescent="0.2">
      <c r="A26" s="8" t="s">
        <v>3345</v>
      </c>
    </row>
    <row r="27" spans="1:1" x14ac:dyDescent="0.2">
      <c r="A27" s="8" t="s">
        <v>3346</v>
      </c>
    </row>
    <row r="28" spans="1:1" x14ac:dyDescent="0.2">
      <c r="A28" s="8" t="s">
        <v>3347</v>
      </c>
    </row>
    <row r="29" spans="1:1" x14ac:dyDescent="0.2">
      <c r="A29" t="s">
        <v>3348</v>
      </c>
    </row>
    <row r="30" spans="1:1" x14ac:dyDescent="0.2">
      <c r="A30" t="s">
        <v>3349</v>
      </c>
    </row>
    <row r="31" spans="1:1" x14ac:dyDescent="0.2">
      <c r="A31" s="8" t="s">
        <v>3350</v>
      </c>
    </row>
    <row r="32" spans="1:1" x14ac:dyDescent="0.2">
      <c r="A32" s="8" t="s">
        <v>3351</v>
      </c>
    </row>
    <row r="33" spans="1:1" x14ac:dyDescent="0.2">
      <c r="A33" t="s">
        <v>3352</v>
      </c>
    </row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>
    <oddHeader>&amp;A</oddHeader>
    <oddFooter>&amp;CStran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1</vt:i4>
      </vt:variant>
    </vt:vector>
  </HeadingPairs>
  <TitlesOfParts>
    <vt:vector size="4" baseType="lpstr">
      <vt:lpstr>GX33</vt:lpstr>
      <vt:lpstr>Procenti</vt:lpstr>
      <vt:lpstr>List5</vt:lpstr>
      <vt:lpstr>Procenti!Področje_tiskanja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Gorenc</dc:creator>
  <cp:lastModifiedBy>Bostjan 33</cp:lastModifiedBy>
  <cp:lastPrinted>2020-12-12T13:40:54Z</cp:lastPrinted>
  <dcterms:created xsi:type="dcterms:W3CDTF">1998-06-08T20:44:23Z</dcterms:created>
  <dcterms:modified xsi:type="dcterms:W3CDTF">2020-12-12T13:41:22Z</dcterms:modified>
</cp:coreProperties>
</file>