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y Web Sites\Društvo S33\formularji\"/>
    </mc:Choice>
  </mc:AlternateContent>
  <xr:revisionPtr revIDLastSave="0" documentId="13_ncr:1_{07B9E8A0-9C3B-4EE3-A6DB-CDDBBBE7AC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ritev" sheetId="6" r:id="rId1"/>
    <sheet name="Procenti" sheetId="4" r:id="rId2"/>
  </sheets>
  <definedNames>
    <definedName name="_xlnm.Print_Titles" localSheetId="0">Meritev!$2:$8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6" l="1"/>
  <c r="I39" i="6"/>
  <c r="K39" i="6"/>
  <c r="M39" i="6"/>
  <c r="O39" i="6"/>
  <c r="Q39" i="6"/>
  <c r="S39" i="6"/>
  <c r="U39" i="6"/>
  <c r="G40" i="6"/>
  <c r="I40" i="6"/>
  <c r="K40" i="6"/>
  <c r="M40" i="6"/>
  <c r="O40" i="6"/>
  <c r="Q40" i="6"/>
  <c r="S40" i="6"/>
  <c r="U40" i="6"/>
  <c r="G41" i="6"/>
  <c r="I41" i="6"/>
  <c r="K41" i="6"/>
  <c r="M41" i="6"/>
  <c r="O41" i="6"/>
  <c r="Q41" i="6"/>
  <c r="S41" i="6"/>
  <c r="U41" i="6"/>
  <c r="G42" i="6"/>
  <c r="I42" i="6"/>
  <c r="K42" i="6"/>
  <c r="M42" i="6"/>
  <c r="O42" i="6"/>
  <c r="Q42" i="6"/>
  <c r="S42" i="6"/>
  <c r="U42" i="6"/>
  <c r="G43" i="6"/>
  <c r="I43" i="6"/>
  <c r="K43" i="6"/>
  <c r="M43" i="6"/>
  <c r="O43" i="6"/>
  <c r="Q43" i="6"/>
  <c r="S43" i="6"/>
  <c r="U43" i="6"/>
  <c r="G44" i="6"/>
  <c r="I44" i="6"/>
  <c r="K44" i="6"/>
  <c r="M44" i="6"/>
  <c r="O44" i="6"/>
  <c r="Q44" i="6"/>
  <c r="S44" i="6"/>
  <c r="U44" i="6"/>
  <c r="G45" i="6"/>
  <c r="I45" i="6"/>
  <c r="K45" i="6"/>
  <c r="M45" i="6"/>
  <c r="O45" i="6"/>
  <c r="Q45" i="6"/>
  <c r="S45" i="6"/>
  <c r="U45" i="6"/>
  <c r="G46" i="6"/>
  <c r="I46" i="6"/>
  <c r="K46" i="6"/>
  <c r="M46" i="6"/>
  <c r="O46" i="6"/>
  <c r="Q46" i="6"/>
  <c r="S46" i="6"/>
  <c r="U46" i="6"/>
  <c r="G47" i="6"/>
  <c r="I47" i="6"/>
  <c r="K47" i="6"/>
  <c r="M47" i="6"/>
  <c r="O47" i="6"/>
  <c r="Q47" i="6"/>
  <c r="S47" i="6"/>
  <c r="U47" i="6"/>
  <c r="G48" i="6"/>
  <c r="I48" i="6"/>
  <c r="K48" i="6"/>
  <c r="M48" i="6"/>
  <c r="O48" i="6"/>
  <c r="Q48" i="6"/>
  <c r="S48" i="6"/>
  <c r="U48" i="6"/>
  <c r="G49" i="6"/>
  <c r="I49" i="6"/>
  <c r="K49" i="6"/>
  <c r="M49" i="6"/>
  <c r="O49" i="6"/>
  <c r="Q49" i="6"/>
  <c r="S49" i="6"/>
  <c r="U49" i="6"/>
  <c r="G50" i="6"/>
  <c r="I50" i="6"/>
  <c r="K50" i="6"/>
  <c r="M50" i="6"/>
  <c r="O50" i="6"/>
  <c r="Q50" i="6"/>
  <c r="S50" i="6"/>
  <c r="U50" i="6"/>
  <c r="G51" i="6"/>
  <c r="I51" i="6"/>
  <c r="K51" i="6"/>
  <c r="M51" i="6"/>
  <c r="O51" i="6"/>
  <c r="Q51" i="6"/>
  <c r="S51" i="6"/>
  <c r="U51" i="6"/>
  <c r="G52" i="6"/>
  <c r="I52" i="6"/>
  <c r="K52" i="6"/>
  <c r="M52" i="6"/>
  <c r="O52" i="6"/>
  <c r="Q52" i="6"/>
  <c r="S52" i="6"/>
  <c r="U52" i="6"/>
  <c r="G53" i="6"/>
  <c r="I53" i="6"/>
  <c r="K53" i="6"/>
  <c r="M53" i="6"/>
  <c r="O53" i="6"/>
  <c r="Q53" i="6"/>
  <c r="S53" i="6"/>
  <c r="U53" i="6"/>
  <c r="G54" i="6"/>
  <c r="I54" i="6"/>
  <c r="K54" i="6"/>
  <c r="M54" i="6"/>
  <c r="O54" i="6"/>
  <c r="Q54" i="6"/>
  <c r="S54" i="6"/>
  <c r="U54" i="6"/>
  <c r="G55" i="6"/>
  <c r="I55" i="6"/>
  <c r="K55" i="6"/>
  <c r="M55" i="6"/>
  <c r="O55" i="6"/>
  <c r="Q55" i="6"/>
  <c r="S55" i="6"/>
  <c r="U55" i="6"/>
  <c r="G56" i="6"/>
  <c r="I56" i="6"/>
  <c r="K56" i="6"/>
  <c r="M56" i="6"/>
  <c r="O56" i="6"/>
  <c r="Q56" i="6"/>
  <c r="S56" i="6"/>
  <c r="U56" i="6"/>
  <c r="G57" i="6"/>
  <c r="I57" i="6"/>
  <c r="K57" i="6"/>
  <c r="M57" i="6"/>
  <c r="O57" i="6"/>
  <c r="Q57" i="6"/>
  <c r="S57" i="6"/>
  <c r="U57" i="6"/>
  <c r="G58" i="6"/>
  <c r="I58" i="6"/>
  <c r="K58" i="6"/>
  <c r="M58" i="6"/>
  <c r="O58" i="6"/>
  <c r="Q58" i="6"/>
  <c r="S58" i="6"/>
  <c r="U58" i="6"/>
  <c r="G59" i="6"/>
  <c r="I59" i="6"/>
  <c r="K59" i="6"/>
  <c r="M59" i="6"/>
  <c r="O59" i="6"/>
  <c r="Q59" i="6"/>
  <c r="S59" i="6"/>
  <c r="U59" i="6"/>
  <c r="G60" i="6"/>
  <c r="I60" i="6"/>
  <c r="K60" i="6"/>
  <c r="M60" i="6"/>
  <c r="O60" i="6"/>
  <c r="Q60" i="6"/>
  <c r="S60" i="6"/>
  <c r="U60" i="6"/>
  <c r="G61" i="6"/>
  <c r="I61" i="6"/>
  <c r="K61" i="6"/>
  <c r="M61" i="6"/>
  <c r="O61" i="6"/>
  <c r="Q61" i="6"/>
  <c r="S61" i="6"/>
  <c r="U61" i="6"/>
  <c r="G62" i="6"/>
  <c r="I62" i="6"/>
  <c r="K62" i="6"/>
  <c r="M62" i="6"/>
  <c r="O62" i="6"/>
  <c r="Q62" i="6"/>
  <c r="S62" i="6"/>
  <c r="U62" i="6"/>
  <c r="G63" i="6"/>
  <c r="I63" i="6"/>
  <c r="K63" i="6"/>
  <c r="M63" i="6"/>
  <c r="O63" i="6"/>
  <c r="Q63" i="6"/>
  <c r="S63" i="6"/>
  <c r="U63" i="6"/>
  <c r="G64" i="6"/>
  <c r="I64" i="6"/>
  <c r="K64" i="6"/>
  <c r="M64" i="6"/>
  <c r="O64" i="6"/>
  <c r="Q64" i="6"/>
  <c r="S64" i="6"/>
  <c r="U64" i="6"/>
  <c r="G65" i="6"/>
  <c r="I65" i="6"/>
  <c r="K65" i="6"/>
  <c r="M65" i="6"/>
  <c r="O65" i="6"/>
  <c r="Q65" i="6"/>
  <c r="S65" i="6"/>
  <c r="U65" i="6"/>
  <c r="G66" i="6"/>
  <c r="I66" i="6"/>
  <c r="K66" i="6"/>
  <c r="M66" i="6"/>
  <c r="O66" i="6"/>
  <c r="Q66" i="6"/>
  <c r="S66" i="6"/>
  <c r="U66" i="6"/>
  <c r="G67" i="6"/>
  <c r="I67" i="6"/>
  <c r="K67" i="6"/>
  <c r="M67" i="6"/>
  <c r="O67" i="6"/>
  <c r="Q67" i="6"/>
  <c r="S67" i="6"/>
  <c r="U67" i="6"/>
  <c r="G68" i="6"/>
  <c r="I68" i="6"/>
  <c r="K68" i="6"/>
  <c r="M68" i="6"/>
  <c r="O68" i="6"/>
  <c r="Q68" i="6"/>
  <c r="S68" i="6"/>
  <c r="U68" i="6"/>
  <c r="G34" i="6"/>
  <c r="I34" i="6"/>
  <c r="K34" i="6"/>
  <c r="M34" i="6"/>
  <c r="O34" i="6"/>
  <c r="Q34" i="6"/>
  <c r="S34" i="6"/>
  <c r="U34" i="6"/>
  <c r="G35" i="6"/>
  <c r="I35" i="6"/>
  <c r="K35" i="6"/>
  <c r="M35" i="6"/>
  <c r="O35" i="6"/>
  <c r="Q35" i="6"/>
  <c r="S35" i="6"/>
  <c r="U35" i="6"/>
  <c r="G36" i="6"/>
  <c r="I36" i="6"/>
  <c r="K36" i="6"/>
  <c r="M36" i="6"/>
  <c r="O36" i="6"/>
  <c r="Q36" i="6"/>
  <c r="S36" i="6"/>
  <c r="U36" i="6"/>
  <c r="G37" i="6"/>
  <c r="I37" i="6"/>
  <c r="K37" i="6"/>
  <c r="M37" i="6"/>
  <c r="O37" i="6"/>
  <c r="Q37" i="6"/>
  <c r="S37" i="6"/>
  <c r="U37" i="6"/>
  <c r="G38" i="6"/>
  <c r="I38" i="6"/>
  <c r="K38" i="6"/>
  <c r="M38" i="6"/>
  <c r="O38" i="6"/>
  <c r="Q38" i="6"/>
  <c r="S38" i="6"/>
  <c r="U38" i="6"/>
  <c r="U33" i="6"/>
  <c r="S33" i="6"/>
  <c r="Q33" i="6"/>
  <c r="O33" i="6"/>
  <c r="U32" i="6"/>
  <c r="S32" i="6"/>
  <c r="Q32" i="6"/>
  <c r="O32" i="6"/>
  <c r="U31" i="6"/>
  <c r="S31" i="6"/>
  <c r="Q31" i="6"/>
  <c r="O31" i="6"/>
  <c r="U30" i="6"/>
  <c r="S30" i="6"/>
  <c r="Q30" i="6"/>
  <c r="O30" i="6"/>
  <c r="U29" i="6"/>
  <c r="S29" i="6"/>
  <c r="Q29" i="6"/>
  <c r="O29" i="6"/>
  <c r="U28" i="6"/>
  <c r="S28" i="6"/>
  <c r="Q28" i="6"/>
  <c r="O28" i="6"/>
  <c r="U27" i="6"/>
  <c r="S27" i="6"/>
  <c r="Q27" i="6"/>
  <c r="O27" i="6"/>
  <c r="U26" i="6"/>
  <c r="S26" i="6"/>
  <c r="Q26" i="6"/>
  <c r="O26" i="6"/>
  <c r="U25" i="6"/>
  <c r="S25" i="6"/>
  <c r="Q25" i="6"/>
  <c r="O25" i="6"/>
  <c r="U24" i="6"/>
  <c r="S24" i="6"/>
  <c r="Q24" i="6"/>
  <c r="O24" i="6"/>
  <c r="U23" i="6"/>
  <c r="S23" i="6"/>
  <c r="Q23" i="6"/>
  <c r="O23" i="6"/>
  <c r="U22" i="6"/>
  <c r="S22" i="6"/>
  <c r="Q22" i="6"/>
  <c r="O22" i="6"/>
  <c r="U21" i="6"/>
  <c r="S21" i="6"/>
  <c r="Q21" i="6"/>
  <c r="O21" i="6"/>
  <c r="U20" i="6"/>
  <c r="S20" i="6"/>
  <c r="Q20" i="6"/>
  <c r="O20" i="6"/>
  <c r="U19" i="6"/>
  <c r="S19" i="6"/>
  <c r="Q19" i="6"/>
  <c r="O19" i="6"/>
  <c r="U18" i="6"/>
  <c r="S18" i="6"/>
  <c r="Q18" i="6"/>
  <c r="O18" i="6"/>
  <c r="U17" i="6"/>
  <c r="S17" i="6"/>
  <c r="Q17" i="6"/>
  <c r="O17" i="6"/>
  <c r="U16" i="6"/>
  <c r="S16" i="6"/>
  <c r="Q16" i="6"/>
  <c r="O16" i="6"/>
  <c r="U15" i="6"/>
  <c r="S15" i="6"/>
  <c r="Q15" i="6"/>
  <c r="O15" i="6"/>
  <c r="U14" i="6"/>
  <c r="S14" i="6"/>
  <c r="Q14" i="6"/>
  <c r="O14" i="6"/>
  <c r="U13" i="6"/>
  <c r="S13" i="6"/>
  <c r="Q13" i="6"/>
  <c r="O13" i="6"/>
  <c r="U12" i="6"/>
  <c r="S12" i="6"/>
  <c r="Q12" i="6"/>
  <c r="O12" i="6"/>
  <c r="U11" i="6"/>
  <c r="S11" i="6"/>
  <c r="Q11" i="6"/>
  <c r="O11" i="6"/>
  <c r="U10" i="6"/>
  <c r="S10" i="6"/>
  <c r="Q10" i="6"/>
  <c r="O10" i="6"/>
  <c r="U9" i="6"/>
  <c r="S9" i="6"/>
  <c r="Q9" i="6"/>
  <c r="O9" i="6"/>
  <c r="U7" i="6"/>
  <c r="S7" i="6"/>
  <c r="Q7" i="6"/>
  <c r="O7" i="6"/>
  <c r="U6" i="6"/>
  <c r="S6" i="6"/>
  <c r="Q6" i="6"/>
  <c r="O6" i="6"/>
  <c r="U5" i="6"/>
  <c r="S5" i="6"/>
  <c r="Q5" i="6"/>
  <c r="O5" i="6"/>
  <c r="U4" i="6"/>
  <c r="S4" i="6"/>
  <c r="Q4" i="6"/>
  <c r="O4" i="6"/>
  <c r="U3" i="6"/>
  <c r="S3" i="6"/>
  <c r="Q3" i="6"/>
  <c r="O3" i="6"/>
  <c r="K7" i="6" l="1"/>
  <c r="K6" i="6"/>
  <c r="K5" i="6"/>
  <c r="K4" i="6"/>
  <c r="K3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I33" i="6"/>
  <c r="I32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I31" i="6"/>
  <c r="I30" i="6"/>
  <c r="I29" i="6"/>
  <c r="I7" i="6"/>
  <c r="I6" i="6"/>
  <c r="I5" i="6"/>
  <c r="I4" i="6"/>
  <c r="I3" i="6"/>
  <c r="G7" i="6"/>
  <c r="G6" i="6"/>
  <c r="G5" i="6"/>
  <c r="G4" i="6"/>
  <c r="G3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7" i="6"/>
  <c r="M6" i="6"/>
  <c r="M5" i="6"/>
  <c r="M4" i="6"/>
  <c r="M3" i="6"/>
  <c r="U4872" i="4" l="1"/>
  <c r="U4871" i="4"/>
  <c r="U4870" i="4"/>
  <c r="U4869" i="4"/>
  <c r="U4868" i="4"/>
  <c r="U4867" i="4"/>
  <c r="U4866" i="4"/>
  <c r="U4865" i="4"/>
  <c r="U4864" i="4"/>
  <c r="U4863" i="4"/>
  <c r="U4862" i="4"/>
  <c r="U4861" i="4"/>
  <c r="U4860" i="4"/>
  <c r="U4859" i="4"/>
  <c r="U4858" i="4"/>
  <c r="U4857" i="4"/>
  <c r="U4856" i="4"/>
  <c r="U4855" i="4"/>
  <c r="U4854" i="4"/>
  <c r="U4853" i="4"/>
  <c r="U4852" i="4"/>
  <c r="U4851" i="4"/>
  <c r="U4850" i="4"/>
  <c r="U4849" i="4"/>
  <c r="U4848" i="4"/>
  <c r="U4847" i="4"/>
  <c r="U4846" i="4"/>
  <c r="U4845" i="4"/>
  <c r="U4844" i="4"/>
  <c r="U4843" i="4"/>
  <c r="U4842" i="4"/>
  <c r="U4841" i="4"/>
  <c r="U4840" i="4"/>
  <c r="U4839" i="4"/>
  <c r="U4838" i="4"/>
  <c r="U4837" i="4"/>
  <c r="U4836" i="4"/>
  <c r="U4835" i="4"/>
  <c r="U4834" i="4"/>
  <c r="U4833" i="4"/>
  <c r="U4832" i="4"/>
  <c r="U4831" i="4"/>
  <c r="U4830" i="4"/>
  <c r="U4829" i="4"/>
  <c r="U4828" i="4"/>
  <c r="U4827" i="4"/>
  <c r="U4826" i="4"/>
  <c r="U4825" i="4"/>
  <c r="U4824" i="4"/>
  <c r="U4823" i="4"/>
  <c r="U4822" i="4"/>
  <c r="U4821" i="4"/>
  <c r="U4820" i="4"/>
  <c r="U4819" i="4"/>
  <c r="U4818" i="4"/>
  <c r="U4817" i="4"/>
  <c r="U4816" i="4"/>
  <c r="U4815" i="4"/>
  <c r="U4814" i="4"/>
  <c r="U4813" i="4"/>
  <c r="U4812" i="4"/>
  <c r="U4811" i="4"/>
  <c r="U4810" i="4"/>
  <c r="U4809" i="4"/>
  <c r="U4808" i="4"/>
  <c r="U4807" i="4"/>
  <c r="U4806" i="4"/>
  <c r="U4805" i="4"/>
  <c r="U4804" i="4"/>
  <c r="U4803" i="4"/>
  <c r="U4802" i="4"/>
  <c r="U4801" i="4"/>
  <c r="U4800" i="4"/>
  <c r="U4799" i="4"/>
  <c r="U4798" i="4"/>
  <c r="U4797" i="4"/>
  <c r="U4796" i="4"/>
  <c r="U4795" i="4"/>
  <c r="U4794" i="4"/>
  <c r="U4793" i="4"/>
  <c r="U4792" i="4"/>
  <c r="U4791" i="4"/>
  <c r="U4790" i="4"/>
  <c r="U4789" i="4"/>
  <c r="U4788" i="4"/>
  <c r="U4787" i="4"/>
  <c r="U4786" i="4"/>
  <c r="U4785" i="4"/>
  <c r="U4784" i="4"/>
  <c r="U4783" i="4"/>
  <c r="U4782" i="4"/>
  <c r="U4781" i="4"/>
  <c r="U4780" i="4"/>
  <c r="U4779" i="4"/>
  <c r="U4778" i="4"/>
  <c r="U4777" i="4"/>
  <c r="U4776" i="4"/>
  <c r="U4775" i="4"/>
  <c r="U4774" i="4"/>
  <c r="U4773" i="4"/>
  <c r="U4772" i="4"/>
  <c r="U4771" i="4"/>
  <c r="U4770" i="4"/>
  <c r="U4769" i="4"/>
  <c r="U4768" i="4"/>
  <c r="U4767" i="4"/>
  <c r="U4766" i="4"/>
  <c r="U4765" i="4"/>
  <c r="U4764" i="4"/>
  <c r="U4763" i="4"/>
  <c r="U4762" i="4"/>
  <c r="U4761" i="4"/>
  <c r="U4760" i="4"/>
  <c r="U4759" i="4"/>
  <c r="U4758" i="4"/>
  <c r="U4757" i="4"/>
  <c r="U4756" i="4"/>
  <c r="U4755" i="4"/>
  <c r="U4754" i="4"/>
  <c r="U4753" i="4"/>
  <c r="U4752" i="4"/>
  <c r="U4751" i="4"/>
  <c r="U4750" i="4"/>
  <c r="U4749" i="4"/>
  <c r="U4748" i="4"/>
  <c r="U4747" i="4"/>
  <c r="U4746" i="4"/>
  <c r="U4745" i="4"/>
  <c r="U4744" i="4"/>
  <c r="U4743" i="4"/>
  <c r="U4742" i="4"/>
  <c r="U4741" i="4"/>
  <c r="U4740" i="4"/>
  <c r="U4739" i="4"/>
  <c r="U4738" i="4"/>
  <c r="U4737" i="4"/>
  <c r="U4736" i="4"/>
  <c r="U4735" i="4"/>
  <c r="U4734" i="4"/>
  <c r="U4733" i="4"/>
  <c r="U4732" i="4"/>
  <c r="U4731" i="4"/>
  <c r="U4730" i="4"/>
  <c r="U4729" i="4"/>
  <c r="U4728" i="4"/>
  <c r="U4727" i="4"/>
  <c r="U4726" i="4"/>
  <c r="U4725" i="4"/>
  <c r="U4724" i="4"/>
  <c r="U4723" i="4"/>
  <c r="U4722" i="4"/>
  <c r="U4721" i="4"/>
  <c r="U4720" i="4"/>
  <c r="U4719" i="4"/>
  <c r="U4718" i="4"/>
  <c r="U4717" i="4"/>
  <c r="U4716" i="4"/>
  <c r="U4715" i="4"/>
  <c r="U4714" i="4"/>
  <c r="U4713" i="4"/>
  <c r="U4712" i="4"/>
  <c r="U4711" i="4"/>
  <c r="U4710" i="4"/>
  <c r="U4709" i="4"/>
  <c r="U4708" i="4"/>
  <c r="U4707" i="4"/>
  <c r="U4706" i="4"/>
  <c r="U4705" i="4"/>
  <c r="U4704" i="4"/>
  <c r="U4703" i="4"/>
  <c r="U4702" i="4"/>
  <c r="U4701" i="4"/>
  <c r="U4700" i="4"/>
  <c r="U4699" i="4"/>
  <c r="U4698" i="4"/>
  <c r="U4697" i="4"/>
  <c r="U4696" i="4"/>
  <c r="U4695" i="4"/>
  <c r="U4694" i="4"/>
  <c r="U4693" i="4"/>
  <c r="U4692" i="4"/>
  <c r="U4691" i="4"/>
  <c r="U4690" i="4"/>
  <c r="U4689" i="4"/>
  <c r="U4688" i="4"/>
  <c r="U4687" i="4"/>
  <c r="U4686" i="4"/>
  <c r="U4685" i="4"/>
  <c r="U4684" i="4"/>
  <c r="U4683" i="4"/>
  <c r="U4682" i="4"/>
  <c r="U4681" i="4"/>
  <c r="U4680" i="4"/>
  <c r="U4679" i="4"/>
  <c r="U4678" i="4"/>
  <c r="U4677" i="4"/>
  <c r="U4676" i="4"/>
  <c r="U4675" i="4"/>
  <c r="U4674" i="4"/>
  <c r="U4673" i="4"/>
  <c r="U4672" i="4"/>
  <c r="U4671" i="4"/>
  <c r="U4670" i="4"/>
  <c r="U4669" i="4"/>
  <c r="U4668" i="4"/>
  <c r="U4667" i="4"/>
  <c r="U4666" i="4"/>
  <c r="U4665" i="4"/>
  <c r="U4664" i="4"/>
  <c r="U4663" i="4"/>
  <c r="U4662" i="4"/>
  <c r="U4661" i="4"/>
  <c r="U4660" i="4"/>
  <c r="U4659" i="4"/>
  <c r="U4658" i="4"/>
  <c r="U4657" i="4"/>
  <c r="U4656" i="4"/>
  <c r="U4655" i="4"/>
  <c r="U4654" i="4"/>
  <c r="U4653" i="4"/>
  <c r="U4652" i="4"/>
  <c r="U4651" i="4"/>
  <c r="U4650" i="4"/>
  <c r="U4649" i="4"/>
  <c r="U4648" i="4"/>
  <c r="U4647" i="4"/>
  <c r="U4646" i="4"/>
  <c r="U4645" i="4"/>
  <c r="U4644" i="4"/>
  <c r="U4643" i="4"/>
  <c r="U4642" i="4"/>
  <c r="U4641" i="4"/>
  <c r="U4640" i="4"/>
  <c r="U4639" i="4"/>
  <c r="U4638" i="4"/>
  <c r="U4637" i="4"/>
  <c r="U4636" i="4"/>
  <c r="U4635" i="4"/>
  <c r="U4634" i="4"/>
  <c r="U4633" i="4"/>
  <c r="U4632" i="4"/>
  <c r="U4631" i="4"/>
  <c r="U4630" i="4"/>
  <c r="U4629" i="4"/>
  <c r="U4628" i="4"/>
  <c r="U4627" i="4"/>
  <c r="U4626" i="4"/>
  <c r="U4625" i="4"/>
  <c r="U4624" i="4"/>
  <c r="U4623" i="4"/>
  <c r="U4622" i="4"/>
  <c r="U4621" i="4"/>
  <c r="U4620" i="4"/>
  <c r="U4619" i="4"/>
  <c r="U4618" i="4"/>
  <c r="U4617" i="4"/>
  <c r="U4616" i="4"/>
  <c r="U4615" i="4"/>
  <c r="U4614" i="4"/>
  <c r="U4613" i="4"/>
  <c r="U4612" i="4"/>
  <c r="U4611" i="4"/>
  <c r="U4610" i="4"/>
  <c r="U4609" i="4"/>
  <c r="U4608" i="4"/>
  <c r="U4607" i="4"/>
  <c r="U4606" i="4"/>
  <c r="U4605" i="4"/>
  <c r="U4604" i="4"/>
  <c r="U4603" i="4"/>
  <c r="U4602" i="4"/>
  <c r="U4601" i="4"/>
  <c r="U4600" i="4"/>
  <c r="U4599" i="4"/>
  <c r="U4598" i="4"/>
  <c r="U4597" i="4"/>
  <c r="U4596" i="4"/>
  <c r="U4595" i="4"/>
  <c r="U4594" i="4"/>
  <c r="U4593" i="4"/>
  <c r="U4592" i="4"/>
  <c r="U4591" i="4"/>
  <c r="U4590" i="4"/>
  <c r="U4589" i="4"/>
  <c r="U4588" i="4"/>
  <c r="U4587" i="4"/>
  <c r="U4586" i="4"/>
  <c r="U4585" i="4"/>
  <c r="U4584" i="4"/>
  <c r="U4583" i="4"/>
  <c r="U4582" i="4"/>
  <c r="U4581" i="4"/>
  <c r="U4580" i="4"/>
  <c r="U4579" i="4"/>
  <c r="U4578" i="4"/>
  <c r="U4577" i="4"/>
  <c r="U4576" i="4"/>
  <c r="U4575" i="4"/>
  <c r="U4574" i="4"/>
  <c r="U4573" i="4"/>
  <c r="U4572" i="4"/>
  <c r="U4571" i="4"/>
  <c r="U4570" i="4"/>
  <c r="U4569" i="4"/>
  <c r="U4568" i="4"/>
  <c r="U4567" i="4"/>
  <c r="U4566" i="4"/>
  <c r="U4565" i="4"/>
  <c r="U4564" i="4"/>
  <c r="U4563" i="4"/>
  <c r="U4562" i="4"/>
  <c r="U4561" i="4"/>
  <c r="U4560" i="4"/>
  <c r="U4559" i="4"/>
  <c r="U4558" i="4"/>
  <c r="U4557" i="4"/>
  <c r="U4556" i="4"/>
  <c r="U4555" i="4"/>
  <c r="U4554" i="4"/>
  <c r="U4553" i="4"/>
  <c r="U4552" i="4"/>
  <c r="U4551" i="4"/>
  <c r="U4550" i="4"/>
  <c r="U4549" i="4"/>
  <c r="U4548" i="4"/>
  <c r="U4547" i="4"/>
  <c r="U4546" i="4"/>
  <c r="U4545" i="4"/>
  <c r="U4544" i="4"/>
  <c r="U4543" i="4"/>
  <c r="U4542" i="4"/>
  <c r="U4541" i="4"/>
  <c r="U4540" i="4"/>
  <c r="U4539" i="4"/>
  <c r="U4538" i="4"/>
  <c r="U4537" i="4"/>
  <c r="U4536" i="4"/>
  <c r="U4535" i="4"/>
  <c r="U4534" i="4"/>
  <c r="U4533" i="4"/>
  <c r="U4532" i="4"/>
  <c r="U4531" i="4"/>
  <c r="U4530" i="4"/>
  <c r="U4529" i="4"/>
  <c r="U4528" i="4"/>
  <c r="U4527" i="4"/>
  <c r="U4526" i="4"/>
  <c r="U4525" i="4"/>
  <c r="U4524" i="4"/>
  <c r="U4523" i="4"/>
  <c r="U4522" i="4"/>
  <c r="U4521" i="4"/>
  <c r="U4520" i="4"/>
  <c r="U4519" i="4"/>
  <c r="U4518" i="4"/>
  <c r="U4517" i="4"/>
  <c r="U4516" i="4"/>
  <c r="U4515" i="4"/>
  <c r="U4514" i="4"/>
  <c r="U4513" i="4"/>
  <c r="U4512" i="4"/>
  <c r="U4511" i="4"/>
  <c r="U4510" i="4"/>
  <c r="U4509" i="4"/>
  <c r="U4508" i="4"/>
  <c r="U4507" i="4"/>
  <c r="U4506" i="4"/>
  <c r="U4505" i="4"/>
  <c r="U4504" i="4"/>
  <c r="U4503" i="4"/>
  <c r="U4502" i="4"/>
  <c r="U4501" i="4"/>
  <c r="U4500" i="4"/>
  <c r="U4499" i="4"/>
  <c r="U4498" i="4"/>
  <c r="U4497" i="4"/>
  <c r="U4496" i="4"/>
  <c r="U4495" i="4"/>
  <c r="U4494" i="4"/>
  <c r="U4493" i="4"/>
  <c r="U4492" i="4"/>
  <c r="U4491" i="4"/>
  <c r="U4490" i="4"/>
  <c r="U4489" i="4"/>
  <c r="U4488" i="4"/>
  <c r="U4487" i="4"/>
  <c r="U4486" i="4"/>
  <c r="U4485" i="4"/>
  <c r="U4484" i="4"/>
  <c r="U4483" i="4"/>
  <c r="U4482" i="4"/>
  <c r="U4481" i="4"/>
  <c r="U4480" i="4"/>
  <c r="U4479" i="4"/>
  <c r="U4478" i="4"/>
  <c r="U4477" i="4"/>
  <c r="U4476" i="4"/>
  <c r="U4475" i="4"/>
  <c r="U4474" i="4"/>
  <c r="U4473" i="4"/>
  <c r="U4472" i="4"/>
  <c r="U4471" i="4"/>
  <c r="U4470" i="4"/>
  <c r="U4469" i="4"/>
  <c r="U4468" i="4"/>
  <c r="U4467" i="4"/>
  <c r="U4466" i="4"/>
  <c r="U4465" i="4"/>
  <c r="U4464" i="4"/>
  <c r="U4463" i="4"/>
  <c r="U4462" i="4"/>
  <c r="U4461" i="4"/>
  <c r="U4460" i="4"/>
  <c r="U4459" i="4"/>
  <c r="U4458" i="4"/>
  <c r="U4457" i="4"/>
  <c r="U4456" i="4"/>
  <c r="U4455" i="4"/>
  <c r="U4454" i="4"/>
  <c r="U4453" i="4"/>
  <c r="U4452" i="4"/>
  <c r="U4451" i="4"/>
  <c r="U4450" i="4"/>
  <c r="U4449" i="4"/>
  <c r="U4448" i="4"/>
  <c r="U4447" i="4"/>
  <c r="U4446" i="4"/>
  <c r="U4445" i="4"/>
  <c r="U4444" i="4"/>
  <c r="U4443" i="4"/>
  <c r="U4442" i="4"/>
  <c r="U4441" i="4"/>
  <c r="U4440" i="4"/>
  <c r="U4439" i="4"/>
  <c r="U4438" i="4"/>
  <c r="U4437" i="4"/>
  <c r="U4436" i="4"/>
  <c r="U4435" i="4"/>
  <c r="U4434" i="4"/>
  <c r="U4433" i="4"/>
  <c r="U4432" i="4"/>
  <c r="U4431" i="4"/>
  <c r="U4430" i="4"/>
  <c r="U4429" i="4"/>
  <c r="U4428" i="4"/>
  <c r="U4427" i="4"/>
  <c r="U4426" i="4"/>
  <c r="U4425" i="4"/>
  <c r="U4424" i="4"/>
  <c r="U4423" i="4"/>
  <c r="U4422" i="4"/>
  <c r="U4421" i="4"/>
  <c r="U4420" i="4"/>
  <c r="U4419" i="4"/>
  <c r="U4418" i="4"/>
  <c r="U4417" i="4"/>
  <c r="U4416" i="4"/>
  <c r="U4415" i="4"/>
  <c r="U4414" i="4"/>
  <c r="U4413" i="4"/>
  <c r="U4412" i="4"/>
  <c r="U4411" i="4"/>
  <c r="U4410" i="4"/>
  <c r="U4409" i="4"/>
  <c r="U4408" i="4"/>
  <c r="U4407" i="4"/>
  <c r="U4406" i="4"/>
  <c r="U4405" i="4"/>
  <c r="U4404" i="4"/>
  <c r="U4403" i="4"/>
  <c r="U4402" i="4"/>
  <c r="U4401" i="4"/>
  <c r="U4400" i="4"/>
  <c r="U4399" i="4"/>
  <c r="U4398" i="4"/>
  <c r="U4397" i="4"/>
  <c r="U4396" i="4"/>
  <c r="U4395" i="4"/>
  <c r="U4394" i="4"/>
  <c r="U4393" i="4"/>
  <c r="U4392" i="4"/>
  <c r="U4391" i="4"/>
  <c r="U4390" i="4"/>
  <c r="U4389" i="4"/>
  <c r="U4388" i="4"/>
  <c r="U4387" i="4"/>
  <c r="U4386" i="4"/>
  <c r="U4385" i="4"/>
  <c r="U4384" i="4"/>
  <c r="U4383" i="4"/>
  <c r="U4382" i="4"/>
  <c r="U4381" i="4"/>
  <c r="U4380" i="4"/>
  <c r="U4379" i="4"/>
  <c r="U4378" i="4"/>
  <c r="U4377" i="4"/>
  <c r="U4376" i="4"/>
  <c r="U4375" i="4"/>
  <c r="U4374" i="4"/>
  <c r="U4373" i="4"/>
  <c r="U4372" i="4"/>
  <c r="U4371" i="4"/>
  <c r="U4370" i="4"/>
  <c r="U4369" i="4"/>
  <c r="U4368" i="4"/>
  <c r="U4367" i="4"/>
  <c r="U4366" i="4"/>
  <c r="U4365" i="4"/>
  <c r="U4364" i="4"/>
  <c r="U4363" i="4"/>
  <c r="U4362" i="4"/>
  <c r="U4361" i="4"/>
  <c r="U4360" i="4"/>
  <c r="U4359" i="4"/>
  <c r="U4358" i="4"/>
  <c r="U4357" i="4"/>
  <c r="U4356" i="4"/>
  <c r="U4355" i="4"/>
  <c r="U4354" i="4"/>
  <c r="U4353" i="4"/>
  <c r="U4352" i="4"/>
  <c r="U4351" i="4"/>
  <c r="U4350" i="4"/>
  <c r="U4349" i="4"/>
  <c r="U4348" i="4"/>
  <c r="U4347" i="4"/>
  <c r="U4346" i="4"/>
  <c r="U4345" i="4"/>
  <c r="U4344" i="4"/>
  <c r="U4343" i="4"/>
  <c r="U4342" i="4"/>
  <c r="U4341" i="4"/>
  <c r="U4340" i="4"/>
  <c r="U4339" i="4"/>
  <c r="U4338" i="4"/>
  <c r="U4337" i="4"/>
  <c r="U4336" i="4"/>
  <c r="U4335" i="4"/>
  <c r="U4334" i="4"/>
  <c r="U4333" i="4"/>
  <c r="U4332" i="4"/>
  <c r="U4331" i="4"/>
  <c r="U4330" i="4"/>
  <c r="U4329" i="4"/>
  <c r="U4328" i="4"/>
  <c r="U4327" i="4"/>
  <c r="U4326" i="4"/>
  <c r="U4325" i="4"/>
  <c r="U4324" i="4"/>
  <c r="U4323" i="4"/>
  <c r="U4322" i="4"/>
  <c r="U4321" i="4"/>
  <c r="U4320" i="4"/>
  <c r="U4319" i="4"/>
  <c r="U4318" i="4"/>
  <c r="U4317" i="4"/>
  <c r="U4316" i="4"/>
  <c r="U4315" i="4"/>
  <c r="U4314" i="4"/>
  <c r="U4313" i="4"/>
  <c r="U4312" i="4"/>
  <c r="U4311" i="4"/>
  <c r="U4310" i="4"/>
  <c r="U4309" i="4"/>
  <c r="U4308" i="4"/>
  <c r="U4307" i="4"/>
  <c r="U4306" i="4"/>
  <c r="U4305" i="4"/>
  <c r="U4304" i="4"/>
  <c r="U4303" i="4"/>
  <c r="U4302" i="4"/>
  <c r="U4301" i="4"/>
  <c r="U4300" i="4"/>
  <c r="U4299" i="4"/>
  <c r="U4298" i="4"/>
  <c r="U4297" i="4"/>
  <c r="U4296" i="4"/>
  <c r="U4295" i="4"/>
  <c r="U4294" i="4"/>
  <c r="U4293" i="4"/>
  <c r="U4292" i="4"/>
  <c r="U4291" i="4"/>
  <c r="U4290" i="4"/>
  <c r="U4289" i="4"/>
  <c r="U4288" i="4"/>
  <c r="U4287" i="4"/>
  <c r="U4286" i="4"/>
  <c r="U4285" i="4"/>
  <c r="U4284" i="4"/>
  <c r="U4283" i="4"/>
  <c r="U4282" i="4"/>
  <c r="U4281" i="4"/>
  <c r="U4280" i="4"/>
  <c r="U4279" i="4"/>
  <c r="U4278" i="4"/>
  <c r="U4277" i="4"/>
  <c r="U4276" i="4"/>
  <c r="U4275" i="4"/>
  <c r="U4274" i="4"/>
  <c r="U4273" i="4"/>
  <c r="U4272" i="4"/>
  <c r="U4271" i="4"/>
  <c r="U4270" i="4"/>
  <c r="U4269" i="4"/>
  <c r="U4268" i="4"/>
  <c r="U4267" i="4"/>
  <c r="U4266" i="4"/>
  <c r="U4265" i="4"/>
  <c r="U4264" i="4"/>
  <c r="U4263" i="4"/>
  <c r="U4262" i="4"/>
  <c r="U4261" i="4"/>
  <c r="U4260" i="4"/>
  <c r="U4259" i="4"/>
  <c r="U4258" i="4"/>
  <c r="U4257" i="4"/>
  <c r="U4256" i="4"/>
  <c r="U4255" i="4"/>
  <c r="U4254" i="4"/>
  <c r="U4253" i="4"/>
  <c r="U4252" i="4"/>
  <c r="U4251" i="4"/>
  <c r="U4250" i="4"/>
  <c r="U4249" i="4"/>
  <c r="U4248" i="4"/>
  <c r="U4247" i="4"/>
  <c r="U4246" i="4"/>
  <c r="U4245" i="4"/>
  <c r="U4244" i="4"/>
  <c r="U4243" i="4"/>
  <c r="U4242" i="4"/>
  <c r="U4241" i="4"/>
  <c r="U4240" i="4"/>
  <c r="U4239" i="4"/>
  <c r="U4238" i="4"/>
  <c r="U4237" i="4"/>
  <c r="U4236" i="4"/>
  <c r="U4235" i="4"/>
  <c r="U4234" i="4"/>
  <c r="U4233" i="4"/>
  <c r="U4232" i="4"/>
  <c r="U4231" i="4"/>
  <c r="U4230" i="4"/>
  <c r="U4229" i="4"/>
  <c r="U4228" i="4"/>
  <c r="U4227" i="4"/>
  <c r="U4226" i="4"/>
  <c r="U4225" i="4"/>
  <c r="U4224" i="4"/>
  <c r="U4223" i="4"/>
  <c r="U4222" i="4"/>
  <c r="U4221" i="4"/>
  <c r="U4220" i="4"/>
  <c r="U4219" i="4"/>
  <c r="U4218" i="4"/>
  <c r="U4217" i="4"/>
  <c r="U4216" i="4"/>
  <c r="U4215" i="4"/>
  <c r="U4214" i="4"/>
  <c r="U4213" i="4"/>
  <c r="U4212" i="4"/>
  <c r="U4211" i="4"/>
  <c r="U4210" i="4"/>
  <c r="U4209" i="4"/>
  <c r="U4208" i="4"/>
  <c r="U4207" i="4"/>
  <c r="U4206" i="4"/>
  <c r="U4205" i="4"/>
  <c r="U4204" i="4"/>
  <c r="U4203" i="4"/>
  <c r="U4202" i="4"/>
  <c r="U4201" i="4"/>
  <c r="U4200" i="4"/>
  <c r="U4199" i="4"/>
  <c r="U4198" i="4"/>
  <c r="U4197" i="4"/>
  <c r="U4196" i="4"/>
  <c r="U4195" i="4"/>
  <c r="U4194" i="4"/>
  <c r="U4193" i="4"/>
  <c r="U4192" i="4"/>
  <c r="U4191" i="4"/>
  <c r="U4190" i="4"/>
  <c r="U4189" i="4"/>
  <c r="U4188" i="4"/>
  <c r="U4187" i="4"/>
  <c r="U4186" i="4"/>
  <c r="U4185" i="4"/>
  <c r="U4184" i="4"/>
  <c r="U4183" i="4"/>
  <c r="U4182" i="4"/>
  <c r="U4181" i="4"/>
  <c r="U4180" i="4"/>
  <c r="U4179" i="4"/>
  <c r="U4178" i="4"/>
  <c r="U4177" i="4"/>
  <c r="U4176" i="4"/>
  <c r="U4175" i="4"/>
  <c r="U4174" i="4"/>
  <c r="U4173" i="4"/>
  <c r="U4172" i="4"/>
  <c r="U4171" i="4"/>
  <c r="U4170" i="4"/>
  <c r="U4169" i="4"/>
  <c r="U4168" i="4"/>
  <c r="U4167" i="4"/>
  <c r="U4166" i="4"/>
  <c r="U4165" i="4"/>
  <c r="U4164" i="4"/>
  <c r="U4163" i="4"/>
  <c r="U4162" i="4"/>
  <c r="U4161" i="4"/>
  <c r="U4160" i="4"/>
  <c r="U4159" i="4"/>
  <c r="U4158" i="4"/>
  <c r="U4157" i="4"/>
  <c r="U4156" i="4"/>
  <c r="U4155" i="4"/>
  <c r="U4154" i="4"/>
  <c r="U4153" i="4"/>
  <c r="U4152" i="4"/>
  <c r="U4151" i="4"/>
  <c r="U4150" i="4"/>
  <c r="U4149" i="4"/>
  <c r="U4148" i="4"/>
  <c r="U4147" i="4"/>
  <c r="U4146" i="4"/>
  <c r="U4145" i="4"/>
  <c r="U4144" i="4"/>
  <c r="U4143" i="4"/>
  <c r="U4142" i="4"/>
  <c r="U4141" i="4"/>
  <c r="U4140" i="4"/>
  <c r="U4139" i="4"/>
  <c r="U4138" i="4"/>
  <c r="U4137" i="4"/>
  <c r="U4136" i="4"/>
  <c r="U4135" i="4"/>
  <c r="U4134" i="4"/>
  <c r="U4133" i="4"/>
  <c r="U4132" i="4"/>
  <c r="U4131" i="4"/>
  <c r="U4130" i="4"/>
  <c r="U4129" i="4"/>
  <c r="U4128" i="4"/>
  <c r="U4127" i="4"/>
  <c r="U4126" i="4"/>
  <c r="U4125" i="4"/>
  <c r="U4124" i="4"/>
  <c r="U4123" i="4"/>
  <c r="U4122" i="4"/>
  <c r="U4121" i="4"/>
  <c r="U4120" i="4"/>
  <c r="U4119" i="4"/>
  <c r="U4118" i="4"/>
  <c r="U4117" i="4"/>
  <c r="U4116" i="4"/>
  <c r="U4115" i="4"/>
  <c r="U4114" i="4"/>
  <c r="U4113" i="4"/>
  <c r="U4112" i="4"/>
  <c r="U4111" i="4"/>
  <c r="U4110" i="4"/>
  <c r="U4109" i="4"/>
  <c r="U4108" i="4"/>
  <c r="U4107" i="4"/>
  <c r="U4106" i="4"/>
  <c r="U4105" i="4"/>
  <c r="U4104" i="4"/>
  <c r="U4103" i="4"/>
  <c r="U4102" i="4"/>
  <c r="U4101" i="4"/>
  <c r="U4100" i="4"/>
  <c r="U4099" i="4"/>
  <c r="U4098" i="4"/>
  <c r="U4097" i="4"/>
  <c r="U4096" i="4"/>
  <c r="U4095" i="4"/>
  <c r="U4094" i="4"/>
  <c r="U4093" i="4"/>
  <c r="U4092" i="4"/>
  <c r="U4091" i="4"/>
  <c r="U4090" i="4"/>
  <c r="U4089" i="4"/>
  <c r="U4088" i="4"/>
  <c r="U4087" i="4"/>
  <c r="U4086" i="4"/>
  <c r="U4085" i="4"/>
  <c r="U4084" i="4"/>
  <c r="U4083" i="4"/>
  <c r="U4082" i="4"/>
  <c r="U4081" i="4"/>
  <c r="U4080" i="4"/>
  <c r="U4079" i="4"/>
  <c r="U4078" i="4"/>
  <c r="U4077" i="4"/>
  <c r="U4076" i="4"/>
  <c r="U4075" i="4"/>
  <c r="U4074" i="4"/>
  <c r="U4073" i="4"/>
  <c r="U4072" i="4"/>
  <c r="U4071" i="4"/>
  <c r="U4070" i="4"/>
  <c r="U4069" i="4"/>
  <c r="U4068" i="4"/>
  <c r="U4067" i="4"/>
  <c r="U4066" i="4"/>
  <c r="U4065" i="4"/>
  <c r="U4064" i="4"/>
  <c r="U4063" i="4"/>
  <c r="U4062" i="4"/>
  <c r="U4061" i="4"/>
  <c r="U4060" i="4"/>
  <c r="U4059" i="4"/>
  <c r="U4058" i="4"/>
  <c r="U4057" i="4"/>
  <c r="U4056" i="4"/>
  <c r="U4055" i="4"/>
  <c r="U4054" i="4"/>
  <c r="U4053" i="4"/>
  <c r="U4052" i="4"/>
  <c r="U4051" i="4"/>
  <c r="U4050" i="4"/>
  <c r="U4049" i="4"/>
  <c r="U4048" i="4"/>
  <c r="U4047" i="4"/>
  <c r="U4046" i="4"/>
  <c r="U4045" i="4"/>
  <c r="U4044" i="4"/>
  <c r="U4043" i="4"/>
  <c r="U4042" i="4"/>
  <c r="U4041" i="4"/>
  <c r="U4040" i="4"/>
  <c r="U4039" i="4"/>
  <c r="U4038" i="4"/>
  <c r="U4037" i="4"/>
  <c r="U4036" i="4"/>
  <c r="U4035" i="4"/>
  <c r="U4034" i="4"/>
  <c r="U4033" i="4"/>
  <c r="U4032" i="4"/>
  <c r="U4031" i="4"/>
  <c r="U4030" i="4"/>
  <c r="U4029" i="4"/>
  <c r="U4028" i="4"/>
  <c r="U4027" i="4"/>
  <c r="U4026" i="4"/>
  <c r="U4025" i="4"/>
  <c r="U4024" i="4"/>
  <c r="U4023" i="4"/>
  <c r="U4022" i="4"/>
  <c r="U4021" i="4"/>
  <c r="U4020" i="4"/>
  <c r="U4019" i="4"/>
  <c r="U4018" i="4"/>
  <c r="U4017" i="4"/>
  <c r="U4016" i="4"/>
  <c r="U4015" i="4"/>
  <c r="U4014" i="4"/>
  <c r="U4013" i="4"/>
  <c r="U4012" i="4"/>
  <c r="U4011" i="4"/>
  <c r="U4010" i="4"/>
  <c r="U4009" i="4"/>
  <c r="U4008" i="4"/>
  <c r="U4007" i="4"/>
  <c r="U4006" i="4"/>
  <c r="U4005" i="4"/>
  <c r="U4004" i="4"/>
  <c r="U4003" i="4"/>
  <c r="U4002" i="4"/>
  <c r="U4001" i="4"/>
  <c r="U4000" i="4"/>
  <c r="U3999" i="4"/>
  <c r="U3998" i="4"/>
  <c r="U3997" i="4"/>
  <c r="U3996" i="4"/>
  <c r="U3995" i="4"/>
  <c r="U3994" i="4"/>
  <c r="U3993" i="4"/>
  <c r="U3992" i="4"/>
  <c r="U3991" i="4"/>
  <c r="U3990" i="4"/>
  <c r="U3989" i="4"/>
  <c r="U3988" i="4"/>
  <c r="U3987" i="4"/>
  <c r="U3986" i="4"/>
  <c r="U3985" i="4"/>
  <c r="U3984" i="4"/>
  <c r="U3983" i="4"/>
  <c r="U3982" i="4"/>
  <c r="U3981" i="4"/>
  <c r="U3980" i="4"/>
  <c r="U3979" i="4"/>
  <c r="U3978" i="4"/>
  <c r="U3977" i="4"/>
  <c r="U3976" i="4"/>
  <c r="U3975" i="4"/>
  <c r="U3974" i="4"/>
  <c r="U3973" i="4"/>
  <c r="U3972" i="4"/>
  <c r="U3971" i="4"/>
  <c r="U3970" i="4"/>
  <c r="U3969" i="4"/>
  <c r="U3968" i="4"/>
  <c r="U3967" i="4"/>
  <c r="U3966" i="4"/>
  <c r="U3965" i="4"/>
  <c r="U3964" i="4"/>
  <c r="U3963" i="4"/>
  <c r="U3962" i="4"/>
  <c r="U3961" i="4"/>
  <c r="U3960" i="4"/>
  <c r="U3959" i="4"/>
  <c r="U3958" i="4"/>
  <c r="U3957" i="4"/>
  <c r="U3956" i="4"/>
  <c r="U3955" i="4"/>
  <c r="U3954" i="4"/>
  <c r="U3953" i="4"/>
  <c r="U3952" i="4"/>
  <c r="U3951" i="4"/>
  <c r="U3950" i="4"/>
  <c r="U3949" i="4"/>
  <c r="U3948" i="4"/>
  <c r="U3947" i="4"/>
  <c r="U3946" i="4"/>
  <c r="U3945" i="4"/>
  <c r="U3944" i="4"/>
  <c r="U3943" i="4"/>
  <c r="U3942" i="4"/>
  <c r="U3941" i="4"/>
  <c r="U3940" i="4"/>
  <c r="U3939" i="4"/>
  <c r="U3938" i="4"/>
  <c r="U3937" i="4"/>
  <c r="U3936" i="4"/>
  <c r="U3935" i="4"/>
  <c r="U3934" i="4"/>
  <c r="U3933" i="4"/>
  <c r="U3932" i="4"/>
  <c r="U3931" i="4"/>
  <c r="U3930" i="4"/>
  <c r="U3929" i="4"/>
  <c r="U3928" i="4"/>
  <c r="U3927" i="4"/>
  <c r="U3926" i="4"/>
  <c r="U3925" i="4"/>
  <c r="U3924" i="4"/>
  <c r="U3923" i="4"/>
  <c r="U3922" i="4"/>
  <c r="U3921" i="4"/>
  <c r="U3920" i="4"/>
  <c r="U3919" i="4"/>
  <c r="U3918" i="4"/>
  <c r="U3917" i="4"/>
  <c r="U3916" i="4"/>
  <c r="U3915" i="4"/>
  <c r="U3914" i="4"/>
  <c r="U3913" i="4"/>
  <c r="U3912" i="4"/>
  <c r="U3911" i="4"/>
  <c r="U3910" i="4"/>
  <c r="U3909" i="4"/>
  <c r="U3908" i="4"/>
  <c r="U3907" i="4"/>
  <c r="U3906" i="4"/>
  <c r="U3905" i="4"/>
  <c r="U3904" i="4"/>
  <c r="U3903" i="4"/>
  <c r="U3902" i="4"/>
  <c r="U3901" i="4"/>
  <c r="U3900" i="4"/>
  <c r="U3899" i="4"/>
  <c r="U3898" i="4"/>
  <c r="U3897" i="4"/>
  <c r="U3896" i="4"/>
  <c r="U3895" i="4"/>
  <c r="U3894" i="4"/>
  <c r="U3893" i="4"/>
  <c r="U3892" i="4"/>
  <c r="U3891" i="4"/>
  <c r="U3890" i="4"/>
  <c r="U3889" i="4"/>
  <c r="U3888" i="4"/>
  <c r="U3887" i="4"/>
  <c r="U3886" i="4"/>
  <c r="U3885" i="4"/>
  <c r="U3884" i="4"/>
  <c r="U3883" i="4"/>
  <c r="U3882" i="4"/>
  <c r="U3881" i="4"/>
  <c r="U3880" i="4"/>
  <c r="U3879" i="4"/>
  <c r="U3878" i="4"/>
  <c r="U3877" i="4"/>
  <c r="U3876" i="4"/>
  <c r="U3875" i="4"/>
  <c r="U3874" i="4"/>
  <c r="U3873" i="4"/>
  <c r="U3872" i="4"/>
  <c r="U3871" i="4"/>
  <c r="U3870" i="4"/>
  <c r="U3869" i="4"/>
  <c r="U3868" i="4"/>
  <c r="U3867" i="4"/>
  <c r="U3866" i="4"/>
  <c r="U3865" i="4"/>
  <c r="U3864" i="4"/>
  <c r="U3863" i="4"/>
  <c r="U3862" i="4"/>
  <c r="U3861" i="4"/>
  <c r="U3860" i="4"/>
  <c r="U3859" i="4"/>
  <c r="U3858" i="4"/>
  <c r="U3857" i="4"/>
  <c r="U3856" i="4"/>
  <c r="U3855" i="4"/>
  <c r="U3854" i="4"/>
  <c r="U3853" i="4"/>
  <c r="U3852" i="4"/>
  <c r="U3851" i="4"/>
  <c r="U3850" i="4"/>
  <c r="U3849" i="4"/>
  <c r="U3848" i="4"/>
  <c r="U3847" i="4"/>
  <c r="U3846" i="4"/>
  <c r="U3845" i="4"/>
  <c r="U3844" i="4"/>
  <c r="U3843" i="4"/>
  <c r="U3842" i="4"/>
  <c r="U3841" i="4"/>
  <c r="U3840" i="4"/>
  <c r="U3839" i="4"/>
  <c r="U3838" i="4"/>
  <c r="U3837" i="4"/>
  <c r="U3836" i="4"/>
  <c r="U3835" i="4"/>
  <c r="U3834" i="4"/>
  <c r="U3833" i="4"/>
  <c r="U3832" i="4"/>
  <c r="U3831" i="4"/>
  <c r="U3830" i="4"/>
  <c r="U3829" i="4"/>
  <c r="U3828" i="4"/>
  <c r="U3827" i="4"/>
  <c r="U3826" i="4"/>
  <c r="U3825" i="4"/>
  <c r="U3824" i="4"/>
  <c r="U3823" i="4"/>
  <c r="U3822" i="4"/>
  <c r="U3821" i="4"/>
  <c r="U3820" i="4"/>
  <c r="U3819" i="4"/>
  <c r="U3818" i="4"/>
  <c r="U3817" i="4"/>
  <c r="U3816" i="4"/>
  <c r="U3815" i="4"/>
  <c r="U3814" i="4"/>
  <c r="U3813" i="4"/>
  <c r="U3812" i="4"/>
  <c r="U3811" i="4"/>
  <c r="U3810" i="4"/>
  <c r="U3809" i="4"/>
  <c r="U3808" i="4"/>
  <c r="U3807" i="4"/>
  <c r="U3806" i="4"/>
  <c r="U3805" i="4"/>
  <c r="U3804" i="4"/>
  <c r="U3803" i="4"/>
  <c r="U3802" i="4"/>
  <c r="U3801" i="4"/>
  <c r="U3800" i="4"/>
  <c r="U3799" i="4"/>
  <c r="U3798" i="4"/>
  <c r="U3797" i="4"/>
  <c r="U3796" i="4"/>
  <c r="U3795" i="4"/>
  <c r="U3794" i="4"/>
  <c r="U3793" i="4"/>
  <c r="U3792" i="4"/>
  <c r="U3791" i="4"/>
  <c r="U3790" i="4"/>
  <c r="U3789" i="4"/>
  <c r="U3788" i="4"/>
  <c r="U3787" i="4"/>
  <c r="U3786" i="4"/>
  <c r="U3785" i="4"/>
  <c r="U3784" i="4"/>
  <c r="U3783" i="4"/>
  <c r="U3782" i="4"/>
  <c r="U3781" i="4"/>
  <c r="U3780" i="4"/>
  <c r="U3779" i="4"/>
  <c r="U3778" i="4"/>
  <c r="U3777" i="4"/>
  <c r="U3776" i="4"/>
  <c r="U3775" i="4"/>
  <c r="U3774" i="4"/>
  <c r="U3773" i="4"/>
  <c r="U3772" i="4"/>
  <c r="U3771" i="4"/>
  <c r="U3770" i="4"/>
  <c r="U3769" i="4"/>
  <c r="U3768" i="4"/>
  <c r="U3767" i="4"/>
  <c r="U3766" i="4"/>
  <c r="U3765" i="4"/>
  <c r="U3764" i="4"/>
  <c r="U3763" i="4"/>
  <c r="U3762" i="4"/>
  <c r="U3761" i="4"/>
  <c r="U3760" i="4"/>
  <c r="U3759" i="4"/>
  <c r="U3758" i="4"/>
  <c r="U3757" i="4"/>
  <c r="U3756" i="4"/>
  <c r="U3755" i="4"/>
  <c r="U3754" i="4"/>
  <c r="U3753" i="4"/>
  <c r="U3752" i="4"/>
  <c r="U3751" i="4"/>
  <c r="U3750" i="4"/>
  <c r="U3749" i="4"/>
  <c r="U3748" i="4"/>
  <c r="U3747" i="4"/>
  <c r="U3746" i="4"/>
  <c r="U3745" i="4"/>
  <c r="U3744" i="4"/>
  <c r="U3743" i="4"/>
  <c r="U3742" i="4"/>
  <c r="U3741" i="4"/>
  <c r="U3740" i="4"/>
  <c r="U3739" i="4"/>
  <c r="U3738" i="4"/>
  <c r="U3737" i="4"/>
  <c r="U3736" i="4"/>
  <c r="U3735" i="4"/>
  <c r="U3734" i="4"/>
  <c r="U3733" i="4"/>
  <c r="U3732" i="4"/>
  <c r="U3731" i="4"/>
  <c r="U3730" i="4"/>
  <c r="U3729" i="4"/>
  <c r="U3728" i="4"/>
  <c r="U3727" i="4"/>
  <c r="U3726" i="4"/>
  <c r="U3725" i="4"/>
  <c r="U3724" i="4"/>
  <c r="U3723" i="4"/>
  <c r="U3722" i="4"/>
  <c r="U3721" i="4"/>
  <c r="U3720" i="4"/>
  <c r="U3719" i="4"/>
  <c r="U3718" i="4"/>
  <c r="U3717" i="4"/>
  <c r="U3716" i="4"/>
  <c r="U3715" i="4"/>
  <c r="U3714" i="4"/>
  <c r="U3713" i="4"/>
  <c r="U3712" i="4"/>
  <c r="U3711" i="4"/>
  <c r="U3710" i="4"/>
  <c r="U3709" i="4"/>
  <c r="U3708" i="4"/>
  <c r="U3707" i="4"/>
  <c r="U3706" i="4"/>
  <c r="U3705" i="4"/>
  <c r="U3704" i="4"/>
  <c r="U3703" i="4"/>
  <c r="U3702" i="4"/>
  <c r="U3701" i="4"/>
  <c r="U3700" i="4"/>
  <c r="U3699" i="4"/>
  <c r="U3698" i="4"/>
  <c r="U3697" i="4"/>
  <c r="U3696" i="4"/>
  <c r="U3695" i="4"/>
  <c r="U3694" i="4"/>
  <c r="U3693" i="4"/>
  <c r="U3692" i="4"/>
  <c r="U3691" i="4"/>
  <c r="U3690" i="4"/>
  <c r="U3689" i="4"/>
  <c r="U3688" i="4"/>
  <c r="U3687" i="4"/>
  <c r="U3686" i="4"/>
  <c r="U3685" i="4"/>
  <c r="U3684" i="4"/>
  <c r="U3683" i="4"/>
  <c r="U3682" i="4"/>
  <c r="U3681" i="4"/>
  <c r="U3680" i="4"/>
  <c r="U3679" i="4"/>
  <c r="U3678" i="4"/>
  <c r="U3677" i="4"/>
  <c r="U3676" i="4"/>
  <c r="U3675" i="4"/>
  <c r="U3674" i="4"/>
  <c r="U3673" i="4"/>
  <c r="U3672" i="4"/>
  <c r="U3671" i="4"/>
  <c r="U3670" i="4"/>
  <c r="U3669" i="4"/>
  <c r="U3668" i="4"/>
  <c r="U3667" i="4"/>
  <c r="U3666" i="4"/>
  <c r="U3665" i="4"/>
  <c r="U3664" i="4"/>
  <c r="U3663" i="4"/>
  <c r="U3662" i="4"/>
  <c r="U3661" i="4"/>
  <c r="U3660" i="4"/>
  <c r="U3659" i="4"/>
  <c r="U3658" i="4"/>
  <c r="U3657" i="4"/>
  <c r="U3656" i="4"/>
  <c r="U3655" i="4"/>
  <c r="U3654" i="4"/>
  <c r="U3653" i="4"/>
  <c r="U3652" i="4"/>
  <c r="U3651" i="4"/>
  <c r="U3650" i="4"/>
  <c r="U3649" i="4"/>
  <c r="U3648" i="4"/>
  <c r="U3647" i="4"/>
  <c r="U3646" i="4"/>
  <c r="U3645" i="4"/>
  <c r="U3644" i="4"/>
  <c r="U3643" i="4"/>
  <c r="U3642" i="4"/>
  <c r="U3641" i="4"/>
  <c r="U3640" i="4"/>
  <c r="U3639" i="4"/>
  <c r="U3638" i="4"/>
  <c r="U3637" i="4"/>
  <c r="U3636" i="4"/>
  <c r="U3635" i="4"/>
  <c r="U3634" i="4"/>
  <c r="U3633" i="4"/>
  <c r="U3632" i="4"/>
  <c r="U3631" i="4"/>
  <c r="U3630" i="4"/>
  <c r="U3629" i="4"/>
  <c r="U3628" i="4"/>
  <c r="U3627" i="4"/>
  <c r="U3626" i="4"/>
  <c r="U3625" i="4"/>
  <c r="U3624" i="4"/>
  <c r="U3623" i="4"/>
  <c r="U3622" i="4"/>
  <c r="U3621" i="4"/>
  <c r="U3620" i="4"/>
  <c r="U3619" i="4"/>
  <c r="U3618" i="4"/>
  <c r="U3617" i="4"/>
  <c r="U3616" i="4"/>
  <c r="U3615" i="4"/>
  <c r="U3614" i="4"/>
  <c r="U3613" i="4"/>
  <c r="U3612" i="4"/>
  <c r="U3611" i="4"/>
  <c r="U3610" i="4"/>
  <c r="U3609" i="4"/>
  <c r="U3608" i="4"/>
  <c r="U3607" i="4"/>
  <c r="U3606" i="4"/>
  <c r="U3605" i="4"/>
  <c r="U3604" i="4"/>
  <c r="U3603" i="4"/>
  <c r="U3602" i="4"/>
  <c r="U3601" i="4"/>
  <c r="U3600" i="4"/>
  <c r="U3599" i="4"/>
  <c r="U3598" i="4"/>
  <c r="U3597" i="4"/>
  <c r="U3596" i="4"/>
  <c r="U3595" i="4"/>
  <c r="U3594" i="4"/>
  <c r="U3593" i="4"/>
  <c r="U3592" i="4"/>
  <c r="U3591" i="4"/>
  <c r="U3590" i="4"/>
  <c r="U3589" i="4"/>
  <c r="U3588" i="4"/>
  <c r="U3587" i="4"/>
  <c r="U3586" i="4"/>
  <c r="U3585" i="4"/>
  <c r="U3584" i="4"/>
  <c r="U3583" i="4"/>
  <c r="U3582" i="4"/>
  <c r="U3581" i="4"/>
  <c r="U3580" i="4"/>
  <c r="U3579" i="4"/>
  <c r="U3578" i="4"/>
  <c r="U3577" i="4"/>
  <c r="U3576" i="4"/>
  <c r="U3575" i="4"/>
  <c r="U3574" i="4"/>
  <c r="U3573" i="4"/>
  <c r="U3572" i="4"/>
  <c r="U3571" i="4"/>
  <c r="U3570" i="4"/>
  <c r="U3569" i="4"/>
  <c r="U3568" i="4"/>
  <c r="U3567" i="4"/>
  <c r="U3566" i="4"/>
  <c r="U3565" i="4"/>
  <c r="U3564" i="4"/>
  <c r="U3563" i="4"/>
  <c r="U3562" i="4"/>
  <c r="U3561" i="4"/>
  <c r="U3560" i="4"/>
  <c r="U3559" i="4"/>
  <c r="U3558" i="4"/>
  <c r="U3557" i="4"/>
  <c r="U3556" i="4"/>
  <c r="U3555" i="4"/>
  <c r="U3554" i="4"/>
  <c r="U3553" i="4"/>
  <c r="U3552" i="4"/>
  <c r="U3551" i="4"/>
  <c r="U3550" i="4"/>
  <c r="U3549" i="4"/>
  <c r="U3548" i="4"/>
  <c r="U3547" i="4"/>
  <c r="U3546" i="4"/>
  <c r="U3545" i="4"/>
  <c r="U3544" i="4"/>
  <c r="U3543" i="4"/>
  <c r="U3542" i="4"/>
  <c r="U3541" i="4"/>
  <c r="U3540" i="4"/>
  <c r="U3539" i="4"/>
  <c r="U3538" i="4"/>
  <c r="U3537" i="4"/>
  <c r="U3536" i="4"/>
  <c r="U3535" i="4"/>
  <c r="U3534" i="4"/>
  <c r="U3533" i="4"/>
  <c r="U3532" i="4"/>
  <c r="U3531" i="4"/>
  <c r="U3530" i="4"/>
  <c r="U3529" i="4"/>
  <c r="U3528" i="4"/>
  <c r="U3527" i="4"/>
  <c r="U3526" i="4"/>
  <c r="U3525" i="4"/>
  <c r="U3524" i="4"/>
  <c r="U3523" i="4"/>
  <c r="U3522" i="4"/>
  <c r="U3521" i="4"/>
  <c r="U3520" i="4"/>
  <c r="U3519" i="4"/>
  <c r="U3518" i="4"/>
  <c r="U3517" i="4"/>
  <c r="U3516" i="4"/>
  <c r="U3515" i="4"/>
  <c r="U3514" i="4"/>
  <c r="U3513" i="4"/>
  <c r="U3512" i="4"/>
  <c r="U3511" i="4"/>
  <c r="U3510" i="4"/>
  <c r="U3509" i="4"/>
  <c r="U3508" i="4"/>
  <c r="U3507" i="4"/>
  <c r="U3506" i="4"/>
  <c r="U3505" i="4"/>
  <c r="U3504" i="4"/>
  <c r="U3503" i="4"/>
  <c r="U3502" i="4"/>
  <c r="U3501" i="4"/>
  <c r="U3500" i="4"/>
  <c r="U3499" i="4"/>
  <c r="U3498" i="4"/>
  <c r="U3497" i="4"/>
  <c r="U3496" i="4"/>
  <c r="U3495" i="4"/>
  <c r="U3494" i="4"/>
  <c r="U3493" i="4"/>
  <c r="U3492" i="4"/>
  <c r="U3491" i="4"/>
  <c r="U3490" i="4"/>
  <c r="U3489" i="4"/>
  <c r="U3488" i="4"/>
  <c r="U3487" i="4"/>
  <c r="U3486" i="4"/>
  <c r="U3485" i="4"/>
  <c r="U3484" i="4"/>
  <c r="U3483" i="4"/>
  <c r="U3482" i="4"/>
  <c r="U3481" i="4"/>
  <c r="U3480" i="4"/>
  <c r="U3479" i="4"/>
  <c r="U3478" i="4"/>
  <c r="U3477" i="4"/>
  <c r="U3476" i="4"/>
  <c r="U3475" i="4"/>
  <c r="U3474" i="4"/>
  <c r="U3473" i="4"/>
  <c r="U3472" i="4"/>
  <c r="U3471" i="4"/>
  <c r="U3470" i="4"/>
  <c r="U3469" i="4"/>
  <c r="U3468" i="4"/>
  <c r="U3467" i="4"/>
  <c r="U3466" i="4"/>
  <c r="U3465" i="4"/>
  <c r="U3464" i="4"/>
  <c r="U3463" i="4"/>
  <c r="U3462" i="4"/>
  <c r="U3461" i="4"/>
  <c r="U3460" i="4"/>
  <c r="U3459" i="4"/>
  <c r="U3458" i="4"/>
  <c r="U3457" i="4"/>
  <c r="U3456" i="4"/>
  <c r="U3455" i="4"/>
  <c r="U3454" i="4"/>
  <c r="U3453" i="4"/>
  <c r="U3452" i="4"/>
  <c r="U3451" i="4"/>
  <c r="U3450" i="4"/>
  <c r="U3449" i="4"/>
  <c r="U3448" i="4"/>
  <c r="U3447" i="4"/>
  <c r="U3446" i="4"/>
  <c r="U3445" i="4"/>
  <c r="U3444" i="4"/>
  <c r="U3443" i="4"/>
  <c r="U3442" i="4"/>
  <c r="U3441" i="4"/>
  <c r="U3440" i="4"/>
  <c r="U3439" i="4"/>
  <c r="U3438" i="4"/>
  <c r="U3437" i="4"/>
  <c r="U3436" i="4"/>
  <c r="U3435" i="4"/>
  <c r="U3434" i="4"/>
  <c r="U3433" i="4"/>
  <c r="U3432" i="4"/>
  <c r="U3431" i="4"/>
  <c r="U3430" i="4"/>
  <c r="U3429" i="4"/>
  <c r="U3428" i="4"/>
  <c r="U3427" i="4"/>
  <c r="U3426" i="4"/>
  <c r="U3425" i="4"/>
  <c r="U3424" i="4"/>
  <c r="U3423" i="4"/>
  <c r="U3422" i="4"/>
  <c r="U3421" i="4"/>
  <c r="U3420" i="4"/>
  <c r="U3419" i="4"/>
  <c r="U3418" i="4"/>
  <c r="U3417" i="4"/>
  <c r="U3416" i="4"/>
  <c r="U3415" i="4"/>
  <c r="U3414" i="4"/>
  <c r="U3413" i="4"/>
  <c r="U3412" i="4"/>
  <c r="U3411" i="4"/>
  <c r="U3410" i="4"/>
  <c r="U3409" i="4"/>
  <c r="U3408" i="4"/>
  <c r="U3407" i="4"/>
  <c r="U3406" i="4"/>
  <c r="U3405" i="4"/>
  <c r="U3404" i="4"/>
  <c r="U3403" i="4"/>
  <c r="U3402" i="4"/>
  <c r="U3401" i="4"/>
  <c r="U3400" i="4"/>
  <c r="U3399" i="4"/>
  <c r="U3398" i="4"/>
  <c r="U3397" i="4"/>
  <c r="U3396" i="4"/>
  <c r="U3395" i="4"/>
  <c r="U3394" i="4"/>
  <c r="U3393" i="4"/>
  <c r="U3392" i="4"/>
  <c r="U3391" i="4"/>
  <c r="U3390" i="4"/>
  <c r="U3389" i="4"/>
  <c r="U3388" i="4"/>
  <c r="U3387" i="4"/>
  <c r="U3386" i="4"/>
  <c r="U3385" i="4"/>
  <c r="U3384" i="4"/>
  <c r="U3383" i="4"/>
  <c r="U3382" i="4"/>
  <c r="U3381" i="4"/>
  <c r="U3380" i="4"/>
  <c r="U3379" i="4"/>
  <c r="U3378" i="4"/>
  <c r="U3377" i="4"/>
  <c r="U3376" i="4"/>
  <c r="U3375" i="4"/>
  <c r="U3374" i="4"/>
  <c r="U3373" i="4"/>
  <c r="U3372" i="4"/>
  <c r="U3371" i="4"/>
  <c r="U3370" i="4"/>
  <c r="U3369" i="4"/>
  <c r="U3368" i="4"/>
  <c r="U3367" i="4"/>
  <c r="U3366" i="4"/>
  <c r="U3365" i="4"/>
  <c r="U3364" i="4"/>
  <c r="U3363" i="4"/>
  <c r="U3362" i="4"/>
  <c r="U3361" i="4"/>
  <c r="U3360" i="4"/>
  <c r="U3359" i="4"/>
  <c r="U3358" i="4"/>
  <c r="U3357" i="4"/>
  <c r="U3356" i="4"/>
  <c r="U3355" i="4"/>
  <c r="U3354" i="4"/>
  <c r="U3353" i="4"/>
  <c r="U3352" i="4"/>
  <c r="U3351" i="4"/>
  <c r="U3350" i="4"/>
  <c r="U3349" i="4"/>
  <c r="U3348" i="4"/>
  <c r="U3347" i="4"/>
  <c r="U3346" i="4"/>
  <c r="U3345" i="4"/>
  <c r="U3344" i="4"/>
  <c r="U3343" i="4"/>
  <c r="U3342" i="4"/>
  <c r="U3341" i="4"/>
  <c r="U3340" i="4"/>
  <c r="U3339" i="4"/>
  <c r="U3338" i="4"/>
  <c r="U3337" i="4"/>
  <c r="U3336" i="4"/>
  <c r="U3335" i="4"/>
  <c r="U3334" i="4"/>
  <c r="U3333" i="4"/>
  <c r="U3332" i="4"/>
  <c r="U3331" i="4"/>
  <c r="U3330" i="4"/>
  <c r="U3329" i="4"/>
  <c r="U3328" i="4"/>
  <c r="U3327" i="4"/>
  <c r="U3326" i="4"/>
  <c r="U3325" i="4"/>
  <c r="U3324" i="4"/>
  <c r="U3323" i="4"/>
  <c r="U3322" i="4"/>
  <c r="U3321" i="4"/>
  <c r="U3320" i="4"/>
  <c r="U3319" i="4"/>
  <c r="U3318" i="4"/>
  <c r="U3317" i="4"/>
  <c r="U3316" i="4"/>
  <c r="U3315" i="4"/>
  <c r="U3314" i="4"/>
  <c r="U3313" i="4"/>
  <c r="U3312" i="4"/>
  <c r="U3311" i="4"/>
  <c r="U3310" i="4"/>
  <c r="U3309" i="4"/>
  <c r="U3308" i="4"/>
  <c r="U3307" i="4"/>
  <c r="U3306" i="4"/>
  <c r="U3305" i="4"/>
  <c r="U3304" i="4"/>
  <c r="U3303" i="4"/>
  <c r="U3302" i="4"/>
  <c r="U3301" i="4"/>
  <c r="U3300" i="4"/>
  <c r="U3299" i="4"/>
  <c r="U3298" i="4"/>
  <c r="U3297" i="4"/>
  <c r="U3296" i="4"/>
  <c r="U3295" i="4"/>
  <c r="U3294" i="4"/>
  <c r="U3293" i="4"/>
  <c r="U3292" i="4"/>
  <c r="U3291" i="4"/>
  <c r="U3290" i="4"/>
  <c r="U3289" i="4"/>
  <c r="U3288" i="4"/>
  <c r="U3287" i="4"/>
  <c r="U3286" i="4"/>
  <c r="U3285" i="4"/>
  <c r="U3284" i="4"/>
  <c r="U3283" i="4"/>
  <c r="U3282" i="4"/>
  <c r="U3281" i="4"/>
  <c r="U3280" i="4"/>
  <c r="U3279" i="4"/>
  <c r="U3278" i="4"/>
  <c r="U3277" i="4"/>
  <c r="U3276" i="4"/>
  <c r="U3275" i="4"/>
  <c r="U3274" i="4"/>
  <c r="U3273" i="4"/>
  <c r="U3272" i="4"/>
  <c r="U3271" i="4"/>
  <c r="U3270" i="4"/>
  <c r="U3269" i="4"/>
  <c r="U3268" i="4"/>
  <c r="U3267" i="4"/>
  <c r="U3266" i="4"/>
  <c r="U3265" i="4"/>
  <c r="U3264" i="4"/>
  <c r="U3263" i="4"/>
  <c r="U3262" i="4"/>
  <c r="U3261" i="4"/>
  <c r="U3260" i="4"/>
  <c r="U3259" i="4"/>
  <c r="U3258" i="4"/>
  <c r="U3257" i="4"/>
  <c r="U3256" i="4"/>
  <c r="U3255" i="4"/>
  <c r="U3254" i="4"/>
  <c r="U3253" i="4"/>
  <c r="U3252" i="4"/>
  <c r="U3251" i="4"/>
  <c r="U3250" i="4"/>
  <c r="U3249" i="4"/>
  <c r="U3248" i="4"/>
  <c r="U3247" i="4"/>
  <c r="U3246" i="4"/>
  <c r="U3245" i="4"/>
  <c r="U3244" i="4"/>
  <c r="U3243" i="4"/>
  <c r="U3242" i="4"/>
  <c r="U3241" i="4"/>
  <c r="U3240" i="4"/>
  <c r="U3239" i="4"/>
  <c r="U3238" i="4"/>
  <c r="U3237" i="4"/>
  <c r="U3236" i="4"/>
  <c r="U3235" i="4"/>
  <c r="U3234" i="4"/>
  <c r="U3233" i="4"/>
  <c r="U3232" i="4"/>
  <c r="U3231" i="4"/>
  <c r="U3230" i="4"/>
  <c r="U3229" i="4"/>
  <c r="U3228" i="4"/>
  <c r="U3227" i="4"/>
  <c r="U3226" i="4"/>
  <c r="U3225" i="4"/>
  <c r="U3224" i="4"/>
  <c r="U3223" i="4"/>
  <c r="U3222" i="4"/>
  <c r="U3221" i="4"/>
  <c r="U3220" i="4"/>
  <c r="U3219" i="4"/>
  <c r="U3218" i="4"/>
  <c r="U3217" i="4"/>
  <c r="U3216" i="4"/>
  <c r="U3215" i="4"/>
  <c r="U3214" i="4"/>
  <c r="U3213" i="4"/>
  <c r="U3212" i="4"/>
  <c r="U3211" i="4"/>
  <c r="U3210" i="4"/>
  <c r="U3209" i="4"/>
  <c r="U3208" i="4"/>
  <c r="U3207" i="4"/>
  <c r="U3206" i="4"/>
  <c r="U3205" i="4"/>
  <c r="U3204" i="4"/>
  <c r="U3203" i="4"/>
  <c r="U3202" i="4"/>
  <c r="U3201" i="4"/>
  <c r="U3200" i="4"/>
  <c r="U3199" i="4"/>
  <c r="U3198" i="4"/>
  <c r="U3197" i="4"/>
  <c r="U3196" i="4"/>
  <c r="U3195" i="4"/>
  <c r="U3194" i="4"/>
  <c r="U3193" i="4"/>
  <c r="U3192" i="4"/>
  <c r="U3191" i="4"/>
  <c r="U3190" i="4"/>
  <c r="U3189" i="4"/>
  <c r="U3188" i="4"/>
  <c r="U3187" i="4"/>
  <c r="U3186" i="4"/>
  <c r="U3185" i="4"/>
  <c r="U3184" i="4"/>
  <c r="U3183" i="4"/>
  <c r="U3182" i="4"/>
  <c r="U3181" i="4"/>
  <c r="U3180" i="4"/>
  <c r="U3179" i="4"/>
  <c r="U3178" i="4"/>
  <c r="U3177" i="4"/>
  <c r="U3176" i="4"/>
  <c r="U3175" i="4"/>
  <c r="U3174" i="4"/>
  <c r="U3173" i="4"/>
  <c r="U3172" i="4"/>
  <c r="U3171" i="4"/>
  <c r="U3170" i="4"/>
  <c r="U3169" i="4"/>
  <c r="U3168" i="4"/>
  <c r="U3167" i="4"/>
  <c r="U3166" i="4"/>
  <c r="U3165" i="4"/>
  <c r="U3164" i="4"/>
  <c r="U3163" i="4"/>
  <c r="U3162" i="4"/>
  <c r="U3161" i="4"/>
  <c r="U3160" i="4"/>
  <c r="U3159" i="4"/>
  <c r="U3158" i="4"/>
  <c r="U3157" i="4"/>
  <c r="U3156" i="4"/>
  <c r="U3155" i="4"/>
  <c r="U3154" i="4"/>
  <c r="U3153" i="4"/>
  <c r="U3152" i="4"/>
  <c r="U3151" i="4"/>
  <c r="U3150" i="4"/>
  <c r="U3149" i="4"/>
  <c r="U3148" i="4"/>
  <c r="U3147" i="4"/>
  <c r="U3146" i="4"/>
  <c r="U3145" i="4"/>
  <c r="U3144" i="4"/>
  <c r="U3143" i="4"/>
  <c r="U3142" i="4"/>
  <c r="U3141" i="4"/>
  <c r="U3140" i="4"/>
  <c r="U3139" i="4"/>
  <c r="U3138" i="4"/>
  <c r="U3137" i="4"/>
  <c r="U3136" i="4"/>
  <c r="U3135" i="4"/>
  <c r="U3134" i="4"/>
  <c r="U3133" i="4"/>
  <c r="U3132" i="4"/>
  <c r="U3131" i="4"/>
  <c r="U3130" i="4"/>
  <c r="U3129" i="4"/>
  <c r="U3128" i="4"/>
  <c r="U3127" i="4"/>
  <c r="U3126" i="4"/>
  <c r="U3125" i="4"/>
  <c r="U3124" i="4"/>
  <c r="U3123" i="4"/>
  <c r="U3122" i="4"/>
  <c r="U3121" i="4"/>
  <c r="U3120" i="4"/>
  <c r="U3119" i="4"/>
  <c r="U3118" i="4"/>
  <c r="U3117" i="4"/>
  <c r="U3116" i="4"/>
  <c r="U3115" i="4"/>
  <c r="U3114" i="4"/>
  <c r="U3113" i="4"/>
  <c r="U3112" i="4"/>
  <c r="U3111" i="4"/>
  <c r="U3110" i="4"/>
  <c r="U3109" i="4"/>
  <c r="U3108" i="4"/>
  <c r="U3107" i="4"/>
  <c r="U3106" i="4"/>
  <c r="U3105" i="4"/>
  <c r="U3104" i="4"/>
  <c r="U3103" i="4"/>
  <c r="U3102" i="4"/>
  <c r="U3101" i="4"/>
  <c r="U3100" i="4"/>
  <c r="U3099" i="4"/>
  <c r="U3098" i="4"/>
  <c r="U3097" i="4"/>
  <c r="U3096" i="4"/>
  <c r="U3095" i="4"/>
  <c r="U3094" i="4"/>
  <c r="U3093" i="4"/>
  <c r="U3092" i="4"/>
  <c r="U3091" i="4"/>
  <c r="U3090" i="4"/>
  <c r="U3089" i="4"/>
  <c r="U3088" i="4"/>
  <c r="U3087" i="4"/>
  <c r="U3086" i="4"/>
  <c r="U3085" i="4"/>
  <c r="U3084" i="4"/>
  <c r="U3083" i="4"/>
  <c r="U3082" i="4"/>
  <c r="U3081" i="4"/>
  <c r="U3080" i="4"/>
  <c r="U3079" i="4"/>
  <c r="U3078" i="4"/>
  <c r="U3077" i="4"/>
  <c r="U3076" i="4"/>
  <c r="U3075" i="4"/>
  <c r="U3074" i="4"/>
  <c r="U3073" i="4"/>
  <c r="U3072" i="4"/>
  <c r="U3071" i="4"/>
  <c r="U3070" i="4"/>
  <c r="U3069" i="4"/>
  <c r="U3068" i="4"/>
  <c r="U3067" i="4"/>
  <c r="U3066" i="4"/>
  <c r="U3065" i="4"/>
  <c r="U3064" i="4"/>
  <c r="U3063" i="4"/>
  <c r="U3062" i="4"/>
  <c r="U3061" i="4"/>
  <c r="U3060" i="4"/>
  <c r="U3059" i="4"/>
  <c r="U3058" i="4"/>
  <c r="U3057" i="4"/>
  <c r="U3056" i="4"/>
  <c r="U3055" i="4"/>
  <c r="U3054" i="4"/>
  <c r="U3053" i="4"/>
  <c r="U3052" i="4"/>
  <c r="U3051" i="4"/>
  <c r="U3050" i="4"/>
  <c r="U3049" i="4"/>
  <c r="U3048" i="4"/>
  <c r="U3047" i="4"/>
  <c r="U3046" i="4"/>
  <c r="U3045" i="4"/>
  <c r="U3044" i="4"/>
  <c r="U3043" i="4"/>
  <c r="U3042" i="4"/>
  <c r="U3041" i="4"/>
  <c r="U3040" i="4"/>
  <c r="U3039" i="4"/>
  <c r="U3038" i="4"/>
  <c r="U3037" i="4"/>
  <c r="U3036" i="4"/>
  <c r="U3035" i="4"/>
  <c r="U3034" i="4"/>
  <c r="U3033" i="4"/>
  <c r="U3032" i="4"/>
  <c r="U3031" i="4"/>
  <c r="U3030" i="4"/>
  <c r="U3029" i="4"/>
  <c r="U3028" i="4"/>
  <c r="U3027" i="4"/>
  <c r="U3026" i="4"/>
  <c r="U3025" i="4"/>
  <c r="U3024" i="4"/>
  <c r="U3023" i="4"/>
  <c r="U3022" i="4"/>
  <c r="U3021" i="4"/>
  <c r="U3020" i="4"/>
  <c r="U3019" i="4"/>
  <c r="U3018" i="4"/>
  <c r="U3017" i="4"/>
  <c r="U3016" i="4"/>
  <c r="U3015" i="4"/>
  <c r="U3014" i="4"/>
  <c r="U3013" i="4"/>
  <c r="U3012" i="4"/>
  <c r="U3011" i="4"/>
  <c r="U3010" i="4"/>
  <c r="U3009" i="4"/>
  <c r="U3008" i="4"/>
  <c r="U3007" i="4"/>
  <c r="U3006" i="4"/>
  <c r="U3005" i="4"/>
  <c r="U3004" i="4"/>
  <c r="U3003" i="4"/>
  <c r="U3002" i="4"/>
  <c r="U3001" i="4"/>
  <c r="U3000" i="4"/>
  <c r="U2999" i="4"/>
  <c r="U2998" i="4"/>
  <c r="U2997" i="4"/>
  <c r="U2996" i="4"/>
  <c r="U2995" i="4"/>
  <c r="U2994" i="4"/>
  <c r="U2993" i="4"/>
  <c r="U2992" i="4"/>
  <c r="U2991" i="4"/>
  <c r="U2990" i="4"/>
  <c r="U2989" i="4"/>
  <c r="U2988" i="4"/>
  <c r="U2987" i="4"/>
  <c r="U2986" i="4"/>
  <c r="U2985" i="4"/>
  <c r="U2984" i="4"/>
  <c r="U2983" i="4"/>
  <c r="U2982" i="4"/>
  <c r="U2981" i="4"/>
  <c r="U2980" i="4"/>
  <c r="U2979" i="4"/>
  <c r="U2978" i="4"/>
  <c r="U2977" i="4"/>
  <c r="U2976" i="4"/>
  <c r="U2975" i="4"/>
  <c r="U2974" i="4"/>
  <c r="U2973" i="4"/>
  <c r="U2972" i="4"/>
  <c r="U2971" i="4"/>
  <c r="U2970" i="4"/>
  <c r="U2969" i="4"/>
  <c r="U2968" i="4"/>
  <c r="U2967" i="4"/>
  <c r="U2966" i="4"/>
  <c r="U2965" i="4"/>
  <c r="U2964" i="4"/>
  <c r="U2963" i="4"/>
  <c r="U2962" i="4"/>
  <c r="U2961" i="4"/>
  <c r="U2960" i="4"/>
  <c r="U2959" i="4"/>
  <c r="U2958" i="4"/>
  <c r="U2957" i="4"/>
  <c r="U2956" i="4"/>
  <c r="U2955" i="4"/>
  <c r="U2954" i="4"/>
  <c r="U2953" i="4"/>
  <c r="U2952" i="4"/>
  <c r="U2951" i="4"/>
  <c r="U2950" i="4"/>
  <c r="U2949" i="4"/>
  <c r="U2948" i="4"/>
  <c r="U2947" i="4"/>
  <c r="U2946" i="4"/>
  <c r="U2945" i="4"/>
  <c r="U2944" i="4"/>
  <c r="U2943" i="4"/>
  <c r="U2942" i="4"/>
  <c r="U2941" i="4"/>
  <c r="U2940" i="4"/>
  <c r="U2939" i="4"/>
  <c r="U2938" i="4"/>
  <c r="U2937" i="4"/>
  <c r="U2936" i="4"/>
  <c r="U2935" i="4"/>
  <c r="U2934" i="4"/>
  <c r="U2933" i="4"/>
  <c r="U2932" i="4"/>
  <c r="U2931" i="4"/>
  <c r="U2930" i="4"/>
  <c r="U2929" i="4"/>
  <c r="U2928" i="4"/>
  <c r="U2927" i="4"/>
  <c r="U2926" i="4"/>
  <c r="U2925" i="4"/>
  <c r="U2924" i="4"/>
  <c r="U2923" i="4"/>
  <c r="U2922" i="4"/>
  <c r="U2921" i="4"/>
  <c r="U2920" i="4"/>
  <c r="U2919" i="4"/>
  <c r="U2918" i="4"/>
  <c r="U2917" i="4"/>
  <c r="U2916" i="4"/>
  <c r="U2915" i="4"/>
  <c r="U2914" i="4"/>
  <c r="U2913" i="4"/>
  <c r="U2912" i="4"/>
  <c r="U2911" i="4"/>
  <c r="U2910" i="4"/>
  <c r="U2909" i="4"/>
  <c r="U2908" i="4"/>
  <c r="U2907" i="4"/>
  <c r="U2906" i="4"/>
  <c r="U2905" i="4"/>
  <c r="U2904" i="4"/>
  <c r="U2903" i="4"/>
  <c r="U2902" i="4"/>
  <c r="U2901" i="4"/>
  <c r="U2900" i="4"/>
  <c r="U2899" i="4"/>
  <c r="U2898" i="4"/>
  <c r="U2897" i="4"/>
  <c r="U2896" i="4"/>
  <c r="U2895" i="4"/>
  <c r="U2894" i="4"/>
  <c r="U2893" i="4"/>
  <c r="U2892" i="4"/>
  <c r="U2891" i="4"/>
  <c r="U2890" i="4"/>
  <c r="U2889" i="4"/>
  <c r="U2888" i="4"/>
  <c r="U2887" i="4"/>
  <c r="U2886" i="4"/>
  <c r="U2885" i="4"/>
  <c r="U2884" i="4"/>
  <c r="U2883" i="4"/>
  <c r="U2882" i="4"/>
  <c r="U2881" i="4"/>
  <c r="U2880" i="4"/>
  <c r="U2879" i="4"/>
  <c r="U2878" i="4"/>
  <c r="U2877" i="4"/>
  <c r="U2876" i="4"/>
  <c r="U2875" i="4"/>
  <c r="U2874" i="4"/>
  <c r="U2873" i="4"/>
  <c r="U2872" i="4"/>
  <c r="U2871" i="4"/>
  <c r="U2870" i="4"/>
  <c r="U2869" i="4"/>
  <c r="U2868" i="4"/>
  <c r="U2867" i="4"/>
  <c r="U2866" i="4"/>
  <c r="U2865" i="4"/>
  <c r="U2864" i="4"/>
  <c r="U2863" i="4"/>
  <c r="U2862" i="4"/>
  <c r="U2861" i="4"/>
  <c r="U2860" i="4"/>
  <c r="U2859" i="4"/>
  <c r="U2858" i="4"/>
  <c r="U2857" i="4"/>
  <c r="U2856" i="4"/>
  <c r="U2855" i="4"/>
  <c r="U2854" i="4"/>
  <c r="U2853" i="4"/>
  <c r="U2852" i="4"/>
  <c r="U2851" i="4"/>
  <c r="U2850" i="4"/>
  <c r="U2849" i="4"/>
  <c r="U2848" i="4"/>
  <c r="U2847" i="4"/>
  <c r="U2846" i="4"/>
  <c r="U2845" i="4"/>
  <c r="U2844" i="4"/>
  <c r="U2843" i="4"/>
  <c r="U2842" i="4"/>
  <c r="U2841" i="4"/>
  <c r="U2840" i="4"/>
  <c r="U2839" i="4"/>
  <c r="U2838" i="4"/>
  <c r="U2837" i="4"/>
  <c r="U2836" i="4"/>
  <c r="U2835" i="4"/>
  <c r="U2834" i="4"/>
  <c r="U2833" i="4"/>
  <c r="U2832" i="4"/>
  <c r="U2831" i="4"/>
  <c r="U2830" i="4"/>
  <c r="U2829" i="4"/>
  <c r="U2828" i="4"/>
  <c r="U2827" i="4"/>
  <c r="U2826" i="4"/>
  <c r="U2825" i="4"/>
  <c r="U2824" i="4"/>
  <c r="U2823" i="4"/>
  <c r="U2822" i="4"/>
  <c r="U2821" i="4"/>
  <c r="U2820" i="4"/>
  <c r="U2819" i="4"/>
  <c r="U2818" i="4"/>
  <c r="U2817" i="4"/>
  <c r="U2816" i="4"/>
  <c r="U2815" i="4"/>
  <c r="U2814" i="4"/>
  <c r="U2813" i="4"/>
  <c r="U2812" i="4"/>
  <c r="U2811" i="4"/>
  <c r="U2810" i="4"/>
  <c r="U2809" i="4"/>
  <c r="U2808" i="4"/>
  <c r="U2807" i="4"/>
  <c r="U2806" i="4"/>
  <c r="U2805" i="4"/>
  <c r="U2804" i="4"/>
  <c r="U2803" i="4"/>
  <c r="U2802" i="4"/>
  <c r="U2801" i="4"/>
  <c r="U2800" i="4"/>
  <c r="U2799" i="4"/>
  <c r="U2798" i="4"/>
  <c r="U2797" i="4"/>
  <c r="U2796" i="4"/>
  <c r="U2795" i="4"/>
  <c r="U2794" i="4"/>
  <c r="U2793" i="4"/>
  <c r="U2792" i="4"/>
  <c r="U2791" i="4"/>
  <c r="U2790" i="4"/>
  <c r="U2789" i="4"/>
  <c r="U2788" i="4"/>
  <c r="U2787" i="4"/>
  <c r="U2786" i="4"/>
  <c r="U2785" i="4"/>
  <c r="U2784" i="4"/>
  <c r="U2783" i="4"/>
  <c r="U2782" i="4"/>
  <c r="U2781" i="4"/>
  <c r="U2780" i="4"/>
  <c r="U2779" i="4"/>
  <c r="U2778" i="4"/>
  <c r="U2777" i="4"/>
  <c r="U2776" i="4"/>
  <c r="U2775" i="4"/>
  <c r="U2774" i="4"/>
  <c r="U2773" i="4"/>
  <c r="U2772" i="4"/>
  <c r="U2771" i="4"/>
  <c r="U2770" i="4"/>
  <c r="U2769" i="4"/>
  <c r="U2768" i="4"/>
  <c r="U2767" i="4"/>
  <c r="U2766" i="4"/>
  <c r="U2765" i="4"/>
  <c r="U2764" i="4"/>
  <c r="U2763" i="4"/>
  <c r="U2762" i="4"/>
  <c r="U2761" i="4"/>
  <c r="U2760" i="4"/>
  <c r="U2759" i="4"/>
  <c r="U2758" i="4"/>
  <c r="U2757" i="4"/>
  <c r="U2756" i="4"/>
  <c r="U2755" i="4"/>
  <c r="U2754" i="4"/>
  <c r="U2753" i="4"/>
  <c r="U2752" i="4"/>
  <c r="U2751" i="4"/>
  <c r="U2750" i="4"/>
  <c r="U2749" i="4"/>
  <c r="U2748" i="4"/>
  <c r="U2747" i="4"/>
  <c r="U2746" i="4"/>
  <c r="U2745" i="4"/>
  <c r="U2744" i="4"/>
  <c r="U2743" i="4"/>
  <c r="U2742" i="4"/>
  <c r="U2741" i="4"/>
  <c r="U2740" i="4"/>
  <c r="U2739" i="4"/>
  <c r="U2738" i="4"/>
  <c r="U2737" i="4"/>
  <c r="U2736" i="4"/>
  <c r="U2735" i="4"/>
  <c r="U2734" i="4"/>
  <c r="U2733" i="4"/>
  <c r="U2732" i="4"/>
  <c r="U2731" i="4"/>
  <c r="U2730" i="4"/>
  <c r="U2729" i="4"/>
  <c r="U2728" i="4"/>
  <c r="U2727" i="4"/>
  <c r="U2726" i="4"/>
  <c r="U2725" i="4"/>
  <c r="U2724" i="4"/>
  <c r="U2723" i="4"/>
  <c r="U2722" i="4"/>
  <c r="U2721" i="4"/>
  <c r="U2720" i="4"/>
  <c r="U2719" i="4"/>
  <c r="U2718" i="4"/>
  <c r="U2717" i="4"/>
  <c r="U2716" i="4"/>
  <c r="U2715" i="4"/>
  <c r="U2714" i="4"/>
  <c r="U2713" i="4"/>
  <c r="U2712" i="4"/>
  <c r="U2711" i="4"/>
  <c r="U2710" i="4"/>
  <c r="U2709" i="4"/>
  <c r="U2708" i="4"/>
  <c r="U2707" i="4"/>
  <c r="U2706" i="4"/>
  <c r="U2705" i="4"/>
  <c r="U2704" i="4"/>
  <c r="U2703" i="4"/>
  <c r="U2702" i="4"/>
  <c r="U2701" i="4"/>
  <c r="U2700" i="4"/>
  <c r="U2699" i="4"/>
  <c r="U2698" i="4"/>
  <c r="U2697" i="4"/>
  <c r="U2696" i="4"/>
  <c r="U2695" i="4"/>
  <c r="U2694" i="4"/>
  <c r="U2693" i="4"/>
  <c r="U2692" i="4"/>
  <c r="U2691" i="4"/>
  <c r="U2690" i="4"/>
  <c r="U2689" i="4"/>
  <c r="U2688" i="4"/>
  <c r="U2687" i="4"/>
  <c r="U2686" i="4"/>
  <c r="U2685" i="4"/>
  <c r="U2684" i="4"/>
  <c r="U2683" i="4"/>
  <c r="U2682" i="4"/>
  <c r="U2681" i="4"/>
  <c r="U2680" i="4"/>
  <c r="U2679" i="4"/>
  <c r="U2678" i="4"/>
  <c r="U2677" i="4"/>
  <c r="U2676" i="4"/>
  <c r="U2675" i="4"/>
  <c r="U2674" i="4"/>
  <c r="U2673" i="4"/>
  <c r="U2672" i="4"/>
  <c r="U2671" i="4"/>
  <c r="U2670" i="4"/>
  <c r="U2669" i="4"/>
  <c r="U2668" i="4"/>
  <c r="U2667" i="4"/>
  <c r="U2666" i="4"/>
  <c r="U2665" i="4"/>
  <c r="U2664" i="4"/>
  <c r="U2663" i="4"/>
  <c r="U2662" i="4"/>
  <c r="U2661" i="4"/>
  <c r="U2660" i="4"/>
  <c r="U2659" i="4"/>
  <c r="U2658" i="4"/>
  <c r="U2657" i="4"/>
  <c r="U2656" i="4"/>
  <c r="U2655" i="4"/>
  <c r="U2654" i="4"/>
  <c r="U2653" i="4"/>
  <c r="U2652" i="4"/>
  <c r="U2651" i="4"/>
  <c r="U2650" i="4"/>
  <c r="U2649" i="4"/>
  <c r="U2648" i="4"/>
  <c r="U2647" i="4"/>
  <c r="U2646" i="4"/>
  <c r="U2645" i="4"/>
  <c r="U2644" i="4"/>
  <c r="U2643" i="4"/>
  <c r="U2642" i="4"/>
  <c r="U2641" i="4"/>
  <c r="U2640" i="4"/>
  <c r="U2639" i="4"/>
  <c r="U2638" i="4"/>
  <c r="U2637" i="4"/>
  <c r="U2636" i="4"/>
  <c r="U2635" i="4"/>
  <c r="U2634" i="4"/>
  <c r="U2633" i="4"/>
  <c r="U2632" i="4"/>
  <c r="U2631" i="4"/>
  <c r="U2630" i="4"/>
  <c r="U2629" i="4"/>
  <c r="U2628" i="4"/>
  <c r="U2627" i="4"/>
  <c r="U2626" i="4"/>
  <c r="U2625" i="4"/>
  <c r="U2624" i="4"/>
  <c r="U2623" i="4"/>
  <c r="U2622" i="4"/>
  <c r="U2621" i="4"/>
  <c r="U2620" i="4"/>
  <c r="U2619" i="4"/>
  <c r="U2618" i="4"/>
  <c r="U2617" i="4"/>
  <c r="U2616" i="4"/>
  <c r="U2615" i="4"/>
  <c r="U2614" i="4"/>
  <c r="U2613" i="4"/>
  <c r="U2612" i="4"/>
  <c r="U2611" i="4"/>
  <c r="U2610" i="4"/>
  <c r="U2609" i="4"/>
  <c r="U2608" i="4"/>
  <c r="U2607" i="4"/>
  <c r="U2606" i="4"/>
  <c r="U2605" i="4"/>
  <c r="U2604" i="4"/>
  <c r="U2603" i="4"/>
  <c r="U2602" i="4"/>
  <c r="U2601" i="4"/>
  <c r="U2600" i="4"/>
  <c r="U2599" i="4"/>
  <c r="U2598" i="4"/>
  <c r="U2597" i="4"/>
  <c r="U2596" i="4"/>
  <c r="U2595" i="4"/>
  <c r="U2594" i="4"/>
  <c r="U2593" i="4"/>
  <c r="U2592" i="4"/>
  <c r="U2591" i="4"/>
  <c r="U2590" i="4"/>
  <c r="U2589" i="4"/>
  <c r="U2588" i="4"/>
  <c r="U2587" i="4"/>
  <c r="U2586" i="4"/>
  <c r="U2585" i="4"/>
  <c r="U2584" i="4"/>
  <c r="U2583" i="4"/>
  <c r="U2582" i="4"/>
  <c r="U2581" i="4"/>
  <c r="U2580" i="4"/>
  <c r="U2579" i="4"/>
  <c r="U2578" i="4"/>
  <c r="U2577" i="4"/>
  <c r="U2576" i="4"/>
  <c r="U2575" i="4"/>
  <c r="U2574" i="4"/>
  <c r="U2573" i="4"/>
  <c r="U2572" i="4"/>
  <c r="U2571" i="4"/>
  <c r="U2570" i="4"/>
  <c r="U2569" i="4"/>
  <c r="U2568" i="4"/>
  <c r="U2567" i="4"/>
  <c r="U2566" i="4"/>
  <c r="U2565" i="4"/>
  <c r="U2564" i="4"/>
  <c r="U2563" i="4"/>
  <c r="U2562" i="4"/>
  <c r="U2561" i="4"/>
  <c r="U2560" i="4"/>
  <c r="U2559" i="4"/>
  <c r="U2558" i="4"/>
  <c r="U2557" i="4"/>
  <c r="U2556" i="4"/>
  <c r="U2555" i="4"/>
  <c r="U2554" i="4"/>
  <c r="U2553" i="4"/>
  <c r="U2552" i="4"/>
  <c r="U2551" i="4"/>
  <c r="U2550" i="4"/>
  <c r="U2549" i="4"/>
  <c r="U2548" i="4"/>
  <c r="U2547" i="4"/>
  <c r="U2546" i="4"/>
  <c r="U2545" i="4"/>
  <c r="U2544" i="4"/>
  <c r="U2543" i="4"/>
  <c r="U2542" i="4"/>
  <c r="U2541" i="4"/>
  <c r="U2540" i="4"/>
  <c r="U2539" i="4"/>
  <c r="U2538" i="4"/>
  <c r="U2537" i="4"/>
  <c r="U2536" i="4"/>
  <c r="U2535" i="4"/>
  <c r="U2534" i="4"/>
  <c r="U2533" i="4"/>
  <c r="U2532" i="4"/>
  <c r="U2531" i="4"/>
  <c r="U2530" i="4"/>
  <c r="U2529" i="4"/>
  <c r="U2528" i="4"/>
  <c r="U2527" i="4"/>
  <c r="U2526" i="4"/>
  <c r="U2525" i="4"/>
  <c r="U2524" i="4"/>
  <c r="U2523" i="4"/>
  <c r="U2522" i="4"/>
  <c r="U2521" i="4"/>
  <c r="U2520" i="4"/>
  <c r="U2519" i="4"/>
  <c r="U2518" i="4"/>
  <c r="U2517" i="4"/>
  <c r="U2516" i="4"/>
  <c r="U2515" i="4"/>
  <c r="U2514" i="4"/>
  <c r="U2513" i="4"/>
  <c r="U2512" i="4"/>
  <c r="U2511" i="4"/>
  <c r="U2510" i="4"/>
  <c r="U2509" i="4"/>
  <c r="U2508" i="4"/>
  <c r="U2507" i="4"/>
  <c r="U2506" i="4"/>
  <c r="U2505" i="4"/>
  <c r="U2504" i="4"/>
  <c r="U2503" i="4"/>
  <c r="U2502" i="4"/>
  <c r="U2501" i="4"/>
  <c r="U2500" i="4"/>
  <c r="U2499" i="4"/>
  <c r="U2498" i="4"/>
  <c r="U2497" i="4"/>
  <c r="U2496" i="4"/>
  <c r="U2495" i="4"/>
  <c r="U2494" i="4"/>
  <c r="U2493" i="4"/>
  <c r="U2492" i="4"/>
  <c r="U2491" i="4"/>
  <c r="U2490" i="4"/>
  <c r="U2489" i="4"/>
  <c r="U2488" i="4"/>
  <c r="U2487" i="4"/>
  <c r="U2486" i="4"/>
  <c r="U2485" i="4"/>
  <c r="U2484" i="4"/>
  <c r="U2483" i="4"/>
  <c r="U2482" i="4"/>
  <c r="U2481" i="4"/>
  <c r="U2480" i="4"/>
  <c r="U2479" i="4"/>
  <c r="U2478" i="4"/>
  <c r="U2477" i="4"/>
  <c r="U2476" i="4"/>
  <c r="U2475" i="4"/>
  <c r="U2474" i="4"/>
  <c r="U2473" i="4"/>
  <c r="U2472" i="4"/>
  <c r="U2471" i="4"/>
  <c r="U2470" i="4"/>
  <c r="U2469" i="4"/>
  <c r="U2468" i="4"/>
  <c r="U2467" i="4"/>
  <c r="U2466" i="4"/>
  <c r="U2465" i="4"/>
  <c r="U2464" i="4"/>
  <c r="U2463" i="4"/>
  <c r="U2462" i="4"/>
  <c r="U2461" i="4"/>
  <c r="U2460" i="4"/>
  <c r="U2459" i="4"/>
  <c r="U2458" i="4"/>
  <c r="U2457" i="4"/>
  <c r="U2456" i="4"/>
  <c r="U2455" i="4"/>
  <c r="U2454" i="4"/>
  <c r="U2453" i="4"/>
  <c r="U2452" i="4"/>
  <c r="U2451" i="4"/>
  <c r="U2450" i="4"/>
  <c r="U2449" i="4"/>
  <c r="U2448" i="4"/>
  <c r="U2447" i="4"/>
  <c r="U2446" i="4"/>
  <c r="U2445" i="4"/>
  <c r="U2444" i="4"/>
  <c r="U2443" i="4"/>
  <c r="U2442" i="4"/>
  <c r="U2441" i="4"/>
  <c r="U2440" i="4"/>
  <c r="U2439" i="4"/>
  <c r="U2438" i="4"/>
  <c r="U2437" i="4"/>
  <c r="U2436" i="4"/>
  <c r="U2435" i="4"/>
  <c r="U2434" i="4"/>
  <c r="U2433" i="4"/>
  <c r="U2432" i="4"/>
  <c r="U2431" i="4"/>
  <c r="U2430" i="4"/>
  <c r="U2429" i="4"/>
  <c r="U2428" i="4"/>
  <c r="U2427" i="4"/>
  <c r="U2426" i="4"/>
  <c r="U2425" i="4"/>
  <c r="U2424" i="4"/>
  <c r="U2423" i="4"/>
  <c r="U2422" i="4"/>
  <c r="U2421" i="4"/>
  <c r="U2420" i="4"/>
  <c r="U2419" i="4"/>
  <c r="U2418" i="4"/>
  <c r="U2417" i="4"/>
  <c r="U2416" i="4"/>
  <c r="U2415" i="4"/>
  <c r="U2414" i="4"/>
  <c r="U2413" i="4"/>
  <c r="U2412" i="4"/>
  <c r="U2411" i="4"/>
  <c r="U2410" i="4"/>
  <c r="U2409" i="4"/>
  <c r="U2408" i="4"/>
  <c r="U2407" i="4"/>
  <c r="U2406" i="4"/>
  <c r="U2405" i="4"/>
  <c r="U2404" i="4"/>
  <c r="U2403" i="4"/>
  <c r="U2402" i="4"/>
  <c r="U2401" i="4"/>
  <c r="U2400" i="4"/>
  <c r="U2399" i="4"/>
  <c r="U2398" i="4"/>
  <c r="U2397" i="4"/>
  <c r="U2396" i="4"/>
  <c r="U2395" i="4"/>
  <c r="U2394" i="4"/>
  <c r="U2393" i="4"/>
  <c r="U2392" i="4"/>
  <c r="U2391" i="4"/>
  <c r="U2390" i="4"/>
  <c r="U2389" i="4"/>
  <c r="U2388" i="4"/>
  <c r="U2387" i="4"/>
  <c r="U2386" i="4"/>
  <c r="U2385" i="4"/>
  <c r="U2384" i="4"/>
  <c r="U2383" i="4"/>
  <c r="U2382" i="4"/>
  <c r="U2381" i="4"/>
  <c r="U2380" i="4"/>
  <c r="U2379" i="4"/>
  <c r="U2378" i="4"/>
  <c r="U2377" i="4"/>
  <c r="U2376" i="4"/>
  <c r="U2375" i="4"/>
  <c r="U2374" i="4"/>
  <c r="U2373" i="4"/>
  <c r="U2372" i="4"/>
  <c r="U2371" i="4"/>
  <c r="U2370" i="4"/>
  <c r="U2369" i="4"/>
  <c r="U2368" i="4"/>
  <c r="U2367" i="4"/>
  <c r="U2366" i="4"/>
  <c r="U2365" i="4"/>
  <c r="U2364" i="4"/>
  <c r="U2363" i="4"/>
  <c r="U2362" i="4"/>
  <c r="U2361" i="4"/>
  <c r="U2360" i="4"/>
  <c r="U2359" i="4"/>
  <c r="U2358" i="4"/>
  <c r="U2357" i="4"/>
  <c r="U2356" i="4"/>
  <c r="U2355" i="4"/>
  <c r="U2354" i="4"/>
  <c r="U2353" i="4"/>
  <c r="U2352" i="4"/>
  <c r="U2351" i="4"/>
  <c r="U2350" i="4"/>
  <c r="U2349" i="4"/>
  <c r="U2348" i="4"/>
  <c r="U2347" i="4"/>
  <c r="U2346" i="4"/>
  <c r="U2345" i="4"/>
  <c r="U2344" i="4"/>
  <c r="U2343" i="4"/>
  <c r="U2342" i="4"/>
  <c r="U2341" i="4"/>
  <c r="U2340" i="4"/>
  <c r="U2339" i="4"/>
  <c r="U2338" i="4"/>
  <c r="U2337" i="4"/>
  <c r="U2336" i="4"/>
  <c r="U2335" i="4"/>
  <c r="U2334" i="4"/>
  <c r="U2333" i="4"/>
  <c r="U2332" i="4"/>
  <c r="U2331" i="4"/>
  <c r="U2330" i="4"/>
  <c r="U2329" i="4"/>
  <c r="U2328" i="4"/>
  <c r="U2327" i="4"/>
  <c r="U2326" i="4"/>
  <c r="U2325" i="4"/>
  <c r="U2324" i="4"/>
  <c r="U2323" i="4"/>
  <c r="U2322" i="4"/>
  <c r="U2321" i="4"/>
  <c r="U2320" i="4"/>
  <c r="U2319" i="4"/>
  <c r="U2318" i="4"/>
  <c r="U2317" i="4"/>
  <c r="U2316" i="4"/>
  <c r="U2315" i="4"/>
  <c r="U2314" i="4"/>
  <c r="U2313" i="4"/>
  <c r="U2312" i="4"/>
  <c r="U2311" i="4"/>
  <c r="U2310" i="4"/>
  <c r="U2309" i="4"/>
  <c r="U2308" i="4"/>
  <c r="U2307" i="4"/>
  <c r="U2306" i="4"/>
  <c r="U2305" i="4"/>
  <c r="U2304" i="4"/>
  <c r="U2303" i="4"/>
  <c r="U2302" i="4"/>
  <c r="U2301" i="4"/>
  <c r="U2300" i="4"/>
  <c r="U2299" i="4"/>
  <c r="U2298" i="4"/>
  <c r="U2297" i="4"/>
  <c r="U2296" i="4"/>
  <c r="U2295" i="4"/>
  <c r="U2294" i="4"/>
  <c r="U2293" i="4"/>
  <c r="U2292" i="4"/>
  <c r="U2291" i="4"/>
  <c r="U2290" i="4"/>
  <c r="U2289" i="4"/>
  <c r="U2288" i="4"/>
  <c r="U2287" i="4"/>
  <c r="U2286" i="4"/>
  <c r="U2285" i="4"/>
  <c r="U2284" i="4"/>
  <c r="U2283" i="4"/>
  <c r="U2282" i="4"/>
  <c r="U2281" i="4"/>
  <c r="U2280" i="4"/>
  <c r="U2279" i="4"/>
  <c r="U2278" i="4"/>
  <c r="U2277" i="4"/>
  <c r="U2276" i="4"/>
  <c r="U2275" i="4"/>
  <c r="U2274" i="4"/>
  <c r="U2273" i="4"/>
  <c r="U2272" i="4"/>
  <c r="U2271" i="4"/>
  <c r="U2270" i="4"/>
  <c r="U2269" i="4"/>
  <c r="U2268" i="4"/>
  <c r="U2267" i="4"/>
  <c r="U2266" i="4"/>
  <c r="U2265" i="4"/>
  <c r="U2264" i="4"/>
  <c r="U2263" i="4"/>
  <c r="U2262" i="4"/>
  <c r="U2261" i="4"/>
  <c r="U2260" i="4"/>
  <c r="U2259" i="4"/>
  <c r="U2258" i="4"/>
  <c r="U2257" i="4"/>
  <c r="U2256" i="4"/>
  <c r="U2255" i="4"/>
  <c r="U2254" i="4"/>
  <c r="U2253" i="4"/>
  <c r="U2252" i="4"/>
  <c r="U2251" i="4"/>
  <c r="U2250" i="4"/>
  <c r="U2249" i="4"/>
  <c r="U2248" i="4"/>
  <c r="U2247" i="4"/>
  <c r="U2246" i="4"/>
  <c r="U2245" i="4"/>
  <c r="U2244" i="4"/>
  <c r="U2243" i="4"/>
  <c r="U2242" i="4"/>
  <c r="U2241" i="4"/>
  <c r="U2240" i="4"/>
  <c r="U2239" i="4"/>
  <c r="U2238" i="4"/>
  <c r="U2237" i="4"/>
  <c r="U2236" i="4"/>
  <c r="U2235" i="4"/>
  <c r="U2234" i="4"/>
  <c r="U2233" i="4"/>
  <c r="U2232" i="4"/>
  <c r="U2231" i="4"/>
  <c r="U2230" i="4"/>
  <c r="U2229" i="4"/>
  <c r="U2228" i="4"/>
  <c r="U2227" i="4"/>
  <c r="U2226" i="4"/>
  <c r="U2225" i="4"/>
  <c r="U2224" i="4"/>
  <c r="U2223" i="4"/>
  <c r="U2222" i="4"/>
  <c r="U2221" i="4"/>
  <c r="U2220" i="4"/>
  <c r="U2219" i="4"/>
  <c r="U2218" i="4"/>
  <c r="U2217" i="4"/>
  <c r="U2216" i="4"/>
  <c r="U2215" i="4"/>
  <c r="U2214" i="4"/>
  <c r="U2213" i="4"/>
  <c r="U2212" i="4"/>
  <c r="U2211" i="4"/>
  <c r="U2210" i="4"/>
  <c r="U2209" i="4"/>
  <c r="U2208" i="4"/>
  <c r="U2207" i="4"/>
  <c r="U2206" i="4"/>
  <c r="U2205" i="4"/>
  <c r="U2204" i="4"/>
  <c r="U2203" i="4"/>
  <c r="U2202" i="4"/>
  <c r="U2201" i="4"/>
  <c r="U2200" i="4"/>
  <c r="U2199" i="4"/>
  <c r="U2198" i="4"/>
  <c r="U2197" i="4"/>
  <c r="U2196" i="4"/>
  <c r="U2195" i="4"/>
  <c r="U2194" i="4"/>
  <c r="U2193" i="4"/>
  <c r="U2192" i="4"/>
  <c r="U2191" i="4"/>
  <c r="U2190" i="4"/>
  <c r="U2189" i="4"/>
  <c r="U2188" i="4"/>
  <c r="U2187" i="4"/>
  <c r="U2186" i="4"/>
  <c r="U2185" i="4"/>
  <c r="U2184" i="4"/>
  <c r="U2183" i="4"/>
  <c r="U2182" i="4"/>
  <c r="U2181" i="4"/>
  <c r="U2180" i="4"/>
  <c r="U2179" i="4"/>
  <c r="U2178" i="4"/>
  <c r="U2177" i="4"/>
  <c r="U2176" i="4"/>
  <c r="U2175" i="4"/>
  <c r="U2174" i="4"/>
  <c r="U2173" i="4"/>
  <c r="U2172" i="4"/>
  <c r="U2171" i="4"/>
  <c r="U2170" i="4"/>
  <c r="U2169" i="4"/>
  <c r="U2168" i="4"/>
  <c r="U2167" i="4"/>
  <c r="U2166" i="4"/>
  <c r="U2165" i="4"/>
  <c r="U2164" i="4"/>
  <c r="U2163" i="4"/>
  <c r="U2162" i="4"/>
  <c r="U2161" i="4"/>
  <c r="U2160" i="4"/>
  <c r="U2159" i="4"/>
  <c r="U2158" i="4"/>
  <c r="U2157" i="4"/>
  <c r="U2156" i="4"/>
  <c r="U2155" i="4"/>
  <c r="U2154" i="4"/>
  <c r="U2153" i="4"/>
  <c r="U2152" i="4"/>
  <c r="U2151" i="4"/>
  <c r="U2150" i="4"/>
  <c r="U2149" i="4"/>
  <c r="U2148" i="4"/>
  <c r="U2147" i="4"/>
  <c r="U2146" i="4"/>
  <c r="U2145" i="4"/>
  <c r="U2144" i="4"/>
  <c r="U2143" i="4"/>
  <c r="U2142" i="4"/>
  <c r="U2141" i="4"/>
  <c r="U2140" i="4"/>
  <c r="U2139" i="4"/>
  <c r="U2138" i="4"/>
  <c r="U2137" i="4"/>
  <c r="U2136" i="4"/>
  <c r="U2135" i="4"/>
  <c r="U2134" i="4"/>
  <c r="U2133" i="4"/>
  <c r="U2132" i="4"/>
  <c r="U2131" i="4"/>
  <c r="U2130" i="4"/>
  <c r="U2129" i="4"/>
  <c r="U2128" i="4"/>
  <c r="U2127" i="4"/>
  <c r="U2126" i="4"/>
  <c r="U2125" i="4"/>
  <c r="U2124" i="4"/>
  <c r="U2123" i="4"/>
  <c r="U2122" i="4"/>
  <c r="U2121" i="4"/>
  <c r="U2120" i="4"/>
  <c r="U2119" i="4"/>
  <c r="U2118" i="4"/>
  <c r="U2117" i="4"/>
  <c r="U2116" i="4"/>
  <c r="U2115" i="4"/>
  <c r="U2114" i="4"/>
  <c r="U2113" i="4"/>
  <c r="U2112" i="4"/>
  <c r="U2111" i="4"/>
  <c r="U2110" i="4"/>
  <c r="U2109" i="4"/>
  <c r="U2108" i="4"/>
  <c r="U2107" i="4"/>
  <c r="U2106" i="4"/>
  <c r="U2105" i="4"/>
  <c r="U2104" i="4"/>
  <c r="U2103" i="4"/>
  <c r="U2102" i="4"/>
  <c r="U2101" i="4"/>
  <c r="U2100" i="4"/>
  <c r="U2099" i="4"/>
  <c r="U2098" i="4"/>
  <c r="U2097" i="4"/>
  <c r="U2096" i="4"/>
  <c r="U2095" i="4"/>
  <c r="U2094" i="4"/>
  <c r="U2093" i="4"/>
  <c r="U2092" i="4"/>
  <c r="U2091" i="4"/>
  <c r="U2090" i="4"/>
  <c r="U2089" i="4"/>
  <c r="U2088" i="4"/>
  <c r="U2087" i="4"/>
  <c r="U2086" i="4"/>
  <c r="U2085" i="4"/>
  <c r="U2084" i="4"/>
  <c r="U2083" i="4"/>
  <c r="U2082" i="4"/>
  <c r="U2081" i="4"/>
  <c r="U2080" i="4"/>
  <c r="U2079" i="4"/>
  <c r="U2078" i="4"/>
  <c r="U2077" i="4"/>
  <c r="U2076" i="4"/>
  <c r="U2075" i="4"/>
  <c r="U2074" i="4"/>
  <c r="U2073" i="4"/>
  <c r="U2072" i="4"/>
  <c r="U2071" i="4"/>
  <c r="U2070" i="4"/>
  <c r="U2069" i="4"/>
  <c r="U2068" i="4"/>
  <c r="U2067" i="4"/>
  <c r="U2066" i="4"/>
  <c r="U2065" i="4"/>
  <c r="U2064" i="4"/>
  <c r="U2063" i="4"/>
  <c r="U2062" i="4"/>
  <c r="U2061" i="4"/>
  <c r="U2060" i="4"/>
  <c r="U2059" i="4"/>
  <c r="U2058" i="4"/>
  <c r="U2057" i="4"/>
  <c r="U2056" i="4"/>
  <c r="U2055" i="4"/>
  <c r="U2054" i="4"/>
  <c r="U2053" i="4"/>
  <c r="U2052" i="4"/>
  <c r="U2051" i="4"/>
  <c r="U2050" i="4"/>
  <c r="U2049" i="4"/>
  <c r="U2048" i="4"/>
  <c r="U2047" i="4"/>
  <c r="U2046" i="4"/>
  <c r="U2045" i="4"/>
  <c r="U2044" i="4"/>
  <c r="U2043" i="4"/>
  <c r="U2042" i="4"/>
  <c r="U2041" i="4"/>
  <c r="U2040" i="4"/>
  <c r="U2039" i="4"/>
  <c r="U2038" i="4"/>
  <c r="U2037" i="4"/>
  <c r="U2036" i="4"/>
  <c r="U2035" i="4"/>
  <c r="U2034" i="4"/>
  <c r="U2033" i="4"/>
  <c r="U2032" i="4"/>
  <c r="U2031" i="4"/>
  <c r="U2030" i="4"/>
  <c r="U2029" i="4"/>
  <c r="U2028" i="4"/>
  <c r="U2027" i="4"/>
  <c r="U2026" i="4"/>
  <c r="U2025" i="4"/>
  <c r="U2024" i="4"/>
  <c r="U2023" i="4"/>
  <c r="U2022" i="4"/>
  <c r="U2021" i="4"/>
  <c r="U2020" i="4"/>
  <c r="U2019" i="4"/>
  <c r="U2018" i="4"/>
  <c r="U2017" i="4"/>
  <c r="U2016" i="4"/>
  <c r="U2015" i="4"/>
  <c r="U2014" i="4"/>
  <c r="U2013" i="4"/>
  <c r="U2012" i="4"/>
  <c r="U2011" i="4"/>
  <c r="U2010" i="4"/>
  <c r="U2009" i="4"/>
  <c r="U2008" i="4"/>
  <c r="U2007" i="4"/>
  <c r="U2006" i="4"/>
  <c r="U2005" i="4"/>
  <c r="U2004" i="4"/>
  <c r="U2003" i="4"/>
  <c r="U2002" i="4"/>
  <c r="U2001" i="4"/>
  <c r="U2000" i="4"/>
  <c r="U1999" i="4"/>
  <c r="U1998" i="4"/>
  <c r="U1997" i="4"/>
  <c r="U1996" i="4"/>
  <c r="U1995" i="4"/>
  <c r="U1994" i="4"/>
  <c r="U1993" i="4"/>
  <c r="U1992" i="4"/>
  <c r="U1991" i="4"/>
  <c r="U1990" i="4"/>
  <c r="U1989" i="4"/>
  <c r="U1988" i="4"/>
  <c r="U1987" i="4"/>
  <c r="U1986" i="4"/>
  <c r="U1985" i="4"/>
  <c r="U1984" i="4"/>
  <c r="U1983" i="4"/>
  <c r="U1982" i="4"/>
  <c r="U1981" i="4"/>
  <c r="U1980" i="4"/>
  <c r="U1979" i="4"/>
  <c r="U1978" i="4"/>
  <c r="U1977" i="4"/>
  <c r="U1976" i="4"/>
  <c r="U1975" i="4"/>
  <c r="U1974" i="4"/>
  <c r="U1973" i="4"/>
  <c r="U1972" i="4"/>
  <c r="U1971" i="4"/>
  <c r="U1970" i="4"/>
  <c r="U1969" i="4"/>
  <c r="U1968" i="4"/>
  <c r="U1967" i="4"/>
  <c r="U1966" i="4"/>
  <c r="U1965" i="4"/>
  <c r="U1964" i="4"/>
  <c r="U1963" i="4"/>
  <c r="U1962" i="4"/>
  <c r="U1961" i="4"/>
  <c r="U1960" i="4"/>
  <c r="U1959" i="4"/>
  <c r="U1958" i="4"/>
  <c r="U1957" i="4"/>
  <c r="U1956" i="4"/>
  <c r="U1955" i="4"/>
  <c r="U1954" i="4"/>
  <c r="U1953" i="4"/>
  <c r="U1952" i="4"/>
  <c r="U1951" i="4"/>
  <c r="U1950" i="4"/>
  <c r="U1949" i="4"/>
  <c r="U1948" i="4"/>
  <c r="U1947" i="4"/>
  <c r="U1946" i="4"/>
  <c r="U1945" i="4"/>
  <c r="U1944" i="4"/>
  <c r="U1943" i="4"/>
  <c r="U1942" i="4"/>
  <c r="U1941" i="4"/>
  <c r="U1940" i="4"/>
  <c r="U1939" i="4"/>
  <c r="U1938" i="4"/>
  <c r="U1937" i="4"/>
  <c r="U1936" i="4"/>
  <c r="U1935" i="4"/>
  <c r="U1934" i="4"/>
  <c r="U1933" i="4"/>
  <c r="U1932" i="4"/>
  <c r="U1931" i="4"/>
  <c r="U1930" i="4"/>
  <c r="U1929" i="4"/>
  <c r="U1928" i="4"/>
  <c r="U1927" i="4"/>
  <c r="U1926" i="4"/>
  <c r="U1925" i="4"/>
  <c r="U1924" i="4"/>
  <c r="U1923" i="4"/>
  <c r="U1922" i="4"/>
  <c r="U1921" i="4"/>
  <c r="U1920" i="4"/>
  <c r="U1919" i="4"/>
  <c r="U1918" i="4"/>
  <c r="U1917" i="4"/>
  <c r="U1916" i="4"/>
  <c r="U1915" i="4"/>
  <c r="U1914" i="4"/>
  <c r="U1913" i="4"/>
  <c r="U1912" i="4"/>
  <c r="U1911" i="4"/>
  <c r="U1910" i="4"/>
  <c r="U1909" i="4"/>
  <c r="U1908" i="4"/>
  <c r="U1907" i="4"/>
  <c r="U1906" i="4"/>
  <c r="U1905" i="4"/>
  <c r="U1904" i="4"/>
  <c r="U1903" i="4"/>
  <c r="U1902" i="4"/>
  <c r="U1901" i="4"/>
  <c r="U1900" i="4"/>
  <c r="U1899" i="4"/>
  <c r="U1898" i="4"/>
  <c r="U1897" i="4"/>
  <c r="U1896" i="4"/>
  <c r="U1895" i="4"/>
  <c r="U1894" i="4"/>
  <c r="U1893" i="4"/>
  <c r="U1892" i="4"/>
  <c r="U1891" i="4"/>
  <c r="U1890" i="4"/>
  <c r="U1889" i="4"/>
  <c r="U1888" i="4"/>
  <c r="U1887" i="4"/>
  <c r="U1886" i="4"/>
  <c r="U1885" i="4"/>
  <c r="U1884" i="4"/>
  <c r="U1883" i="4"/>
  <c r="U1882" i="4"/>
  <c r="U1881" i="4"/>
  <c r="U1880" i="4"/>
  <c r="U1879" i="4"/>
  <c r="U1878" i="4"/>
  <c r="U1877" i="4"/>
  <c r="U1876" i="4"/>
  <c r="U1875" i="4"/>
  <c r="U1874" i="4"/>
  <c r="U1873" i="4"/>
  <c r="U1872" i="4"/>
  <c r="U1871" i="4"/>
  <c r="U1870" i="4"/>
  <c r="U1869" i="4"/>
  <c r="U1868" i="4"/>
  <c r="U1867" i="4"/>
  <c r="U1866" i="4"/>
  <c r="U1865" i="4"/>
  <c r="U1864" i="4"/>
  <c r="U1863" i="4"/>
  <c r="U1862" i="4"/>
  <c r="U1861" i="4"/>
  <c r="U1860" i="4"/>
  <c r="U1859" i="4"/>
  <c r="U1858" i="4"/>
  <c r="U1857" i="4"/>
  <c r="U1856" i="4"/>
  <c r="U1855" i="4"/>
  <c r="U1854" i="4"/>
  <c r="U1853" i="4"/>
  <c r="U1852" i="4"/>
  <c r="U1851" i="4"/>
  <c r="U1850" i="4"/>
  <c r="U1849" i="4"/>
  <c r="U1848" i="4"/>
  <c r="U1847" i="4"/>
  <c r="U1846" i="4"/>
  <c r="U1845" i="4"/>
  <c r="U1844" i="4"/>
  <c r="U1843" i="4"/>
  <c r="U1842" i="4"/>
  <c r="U1841" i="4"/>
  <c r="U1840" i="4"/>
  <c r="U1839" i="4"/>
  <c r="U1838" i="4"/>
  <c r="U1837" i="4"/>
  <c r="U1836" i="4"/>
  <c r="U1835" i="4"/>
  <c r="U1834" i="4"/>
  <c r="U1833" i="4"/>
  <c r="U1832" i="4"/>
  <c r="U1831" i="4"/>
  <c r="U1830" i="4"/>
  <c r="U1829" i="4"/>
  <c r="U1828" i="4"/>
  <c r="U1827" i="4"/>
  <c r="U1826" i="4"/>
  <c r="U1825" i="4"/>
  <c r="U1824" i="4"/>
  <c r="U1823" i="4"/>
  <c r="U1822" i="4"/>
  <c r="U1821" i="4"/>
  <c r="U1820" i="4"/>
  <c r="U1819" i="4"/>
  <c r="U1818" i="4"/>
  <c r="U1817" i="4"/>
  <c r="U1816" i="4"/>
  <c r="U1815" i="4"/>
  <c r="U1814" i="4"/>
  <c r="U1813" i="4"/>
  <c r="U1812" i="4"/>
  <c r="U1811" i="4"/>
  <c r="U1810" i="4"/>
  <c r="U1809" i="4"/>
  <c r="U1808" i="4"/>
  <c r="U1807" i="4"/>
  <c r="U1806" i="4"/>
  <c r="U1805" i="4"/>
  <c r="U1804" i="4"/>
  <c r="U1803" i="4"/>
  <c r="U1802" i="4"/>
  <c r="U1801" i="4"/>
  <c r="U1800" i="4"/>
  <c r="U1799" i="4"/>
  <c r="U1798" i="4"/>
  <c r="U1797" i="4"/>
  <c r="U1796" i="4"/>
  <c r="U1795" i="4"/>
  <c r="U1794" i="4"/>
  <c r="U1793" i="4"/>
  <c r="U1792" i="4"/>
  <c r="U1791" i="4"/>
  <c r="U1790" i="4"/>
  <c r="U1789" i="4"/>
  <c r="U1788" i="4"/>
  <c r="U1787" i="4"/>
  <c r="U1786" i="4"/>
  <c r="U1785" i="4"/>
  <c r="U1784" i="4"/>
  <c r="U1783" i="4"/>
  <c r="U1782" i="4"/>
  <c r="U1781" i="4"/>
  <c r="U1780" i="4"/>
  <c r="U1779" i="4"/>
  <c r="U1778" i="4"/>
  <c r="U1777" i="4"/>
  <c r="U1776" i="4"/>
  <c r="U1775" i="4"/>
  <c r="U1774" i="4"/>
  <c r="U1773" i="4"/>
  <c r="U1772" i="4"/>
  <c r="U1771" i="4"/>
  <c r="U1770" i="4"/>
  <c r="U1769" i="4"/>
  <c r="U1768" i="4"/>
  <c r="U1767" i="4"/>
  <c r="U1766" i="4"/>
  <c r="U1765" i="4"/>
  <c r="U1764" i="4"/>
  <c r="U1763" i="4"/>
  <c r="U1762" i="4"/>
  <c r="U1761" i="4"/>
  <c r="U1760" i="4"/>
  <c r="U1759" i="4"/>
  <c r="U1758" i="4"/>
  <c r="U1757" i="4"/>
  <c r="U1756" i="4"/>
  <c r="U1755" i="4"/>
  <c r="U1754" i="4"/>
  <c r="U1753" i="4"/>
  <c r="U1752" i="4"/>
  <c r="U1751" i="4"/>
  <c r="U1750" i="4"/>
  <c r="U1749" i="4"/>
  <c r="U1748" i="4"/>
  <c r="U1747" i="4"/>
  <c r="U1746" i="4"/>
  <c r="U1745" i="4"/>
  <c r="U1744" i="4"/>
  <c r="U1743" i="4"/>
  <c r="U1742" i="4"/>
  <c r="U1741" i="4"/>
  <c r="U1740" i="4"/>
  <c r="U1739" i="4"/>
  <c r="U1738" i="4"/>
  <c r="U1737" i="4"/>
  <c r="U1736" i="4"/>
  <c r="U1735" i="4"/>
  <c r="U1734" i="4"/>
  <c r="U1733" i="4"/>
  <c r="U1732" i="4"/>
  <c r="U1731" i="4"/>
  <c r="U1730" i="4"/>
  <c r="U1729" i="4"/>
  <c r="U1728" i="4"/>
  <c r="U1727" i="4"/>
  <c r="U1726" i="4"/>
  <c r="U1725" i="4"/>
  <c r="U1724" i="4"/>
  <c r="U1723" i="4"/>
  <c r="U1722" i="4"/>
  <c r="U1721" i="4"/>
  <c r="U1720" i="4"/>
  <c r="U1719" i="4"/>
  <c r="U1718" i="4"/>
  <c r="U1717" i="4"/>
  <c r="U1716" i="4"/>
  <c r="U1715" i="4"/>
  <c r="U1714" i="4"/>
  <c r="U1713" i="4"/>
  <c r="U1712" i="4"/>
  <c r="U1711" i="4"/>
  <c r="U1710" i="4"/>
  <c r="U1709" i="4"/>
  <c r="U1708" i="4"/>
  <c r="U1707" i="4"/>
  <c r="U1706" i="4"/>
  <c r="U1705" i="4"/>
  <c r="U1704" i="4"/>
  <c r="U1703" i="4"/>
  <c r="U1702" i="4"/>
  <c r="U1701" i="4"/>
  <c r="U1700" i="4"/>
  <c r="U1699" i="4"/>
  <c r="U1698" i="4"/>
  <c r="U1697" i="4"/>
  <c r="U1696" i="4"/>
  <c r="U1695" i="4"/>
  <c r="U1694" i="4"/>
  <c r="U1693" i="4"/>
  <c r="U1692" i="4"/>
  <c r="U1691" i="4"/>
  <c r="U1690" i="4"/>
  <c r="U1689" i="4"/>
  <c r="U1688" i="4"/>
  <c r="U1687" i="4"/>
  <c r="U1686" i="4"/>
  <c r="U1685" i="4"/>
  <c r="U1684" i="4"/>
  <c r="U1683" i="4"/>
  <c r="U1682" i="4"/>
  <c r="U1681" i="4"/>
  <c r="U1680" i="4"/>
  <c r="U1679" i="4"/>
  <c r="U1678" i="4"/>
  <c r="U1677" i="4"/>
  <c r="U1676" i="4"/>
  <c r="U1675" i="4"/>
  <c r="U1674" i="4"/>
  <c r="U1673" i="4"/>
  <c r="U1672" i="4"/>
  <c r="U1671" i="4"/>
  <c r="U1670" i="4"/>
  <c r="U1669" i="4"/>
  <c r="U1668" i="4"/>
  <c r="U1667" i="4"/>
  <c r="U1666" i="4"/>
  <c r="U1665" i="4"/>
  <c r="U1664" i="4"/>
  <c r="U1663" i="4"/>
  <c r="U1662" i="4"/>
  <c r="U1661" i="4"/>
  <c r="U1660" i="4"/>
  <c r="U1659" i="4"/>
  <c r="U1658" i="4"/>
  <c r="U1657" i="4"/>
  <c r="U1656" i="4"/>
  <c r="U1655" i="4"/>
  <c r="U1654" i="4"/>
  <c r="U1653" i="4"/>
  <c r="U1652" i="4"/>
  <c r="U1651" i="4"/>
  <c r="U1650" i="4"/>
  <c r="U1649" i="4"/>
  <c r="U1648" i="4"/>
  <c r="U1647" i="4"/>
  <c r="U1646" i="4"/>
  <c r="U1645" i="4"/>
  <c r="U1644" i="4"/>
  <c r="U1643" i="4"/>
  <c r="U1642" i="4"/>
  <c r="U1641" i="4"/>
  <c r="U1640" i="4"/>
  <c r="U1639" i="4"/>
  <c r="U1638" i="4"/>
  <c r="U1637" i="4"/>
  <c r="U1636" i="4"/>
  <c r="U1635" i="4"/>
  <c r="U1634" i="4"/>
  <c r="U1633" i="4"/>
  <c r="U1632" i="4"/>
  <c r="U1631" i="4"/>
  <c r="U1630" i="4"/>
  <c r="U1629" i="4"/>
  <c r="U1628" i="4"/>
  <c r="U1627" i="4"/>
  <c r="U1626" i="4"/>
  <c r="U1625" i="4"/>
  <c r="U1624" i="4"/>
  <c r="U1623" i="4"/>
  <c r="U1622" i="4"/>
  <c r="U1621" i="4"/>
  <c r="U1620" i="4"/>
  <c r="U1619" i="4"/>
  <c r="U1618" i="4"/>
  <c r="U1617" i="4"/>
  <c r="U1616" i="4"/>
  <c r="U1615" i="4"/>
  <c r="U1614" i="4"/>
  <c r="U1613" i="4"/>
  <c r="U1612" i="4"/>
  <c r="U1611" i="4"/>
  <c r="U1610" i="4"/>
  <c r="U1609" i="4"/>
  <c r="U1608" i="4"/>
  <c r="U1607" i="4"/>
  <c r="U1606" i="4"/>
  <c r="U1605" i="4"/>
  <c r="U1604" i="4"/>
  <c r="U1603" i="4"/>
  <c r="U1602" i="4"/>
  <c r="U1601" i="4"/>
  <c r="U1600" i="4"/>
  <c r="U1599" i="4"/>
  <c r="U1598" i="4"/>
  <c r="U1597" i="4"/>
  <c r="U1596" i="4"/>
  <c r="U1595" i="4"/>
  <c r="U1594" i="4"/>
  <c r="U1593" i="4"/>
  <c r="U1592" i="4"/>
  <c r="U1591" i="4"/>
  <c r="U1590" i="4"/>
  <c r="U1589" i="4"/>
  <c r="U1588" i="4"/>
  <c r="U1587" i="4"/>
  <c r="U1586" i="4"/>
  <c r="U1585" i="4"/>
  <c r="U1584" i="4"/>
  <c r="U1583" i="4"/>
  <c r="U1582" i="4"/>
  <c r="U1581" i="4"/>
  <c r="U1580" i="4"/>
  <c r="U1579" i="4"/>
  <c r="U1578" i="4"/>
  <c r="U1577" i="4"/>
  <c r="U1576" i="4"/>
  <c r="U1575" i="4"/>
  <c r="U1574" i="4"/>
  <c r="U1573" i="4"/>
  <c r="U1572" i="4"/>
  <c r="U1571" i="4"/>
  <c r="U1570" i="4"/>
  <c r="U1569" i="4"/>
  <c r="U1568" i="4"/>
  <c r="U1567" i="4"/>
  <c r="U1566" i="4"/>
  <c r="U1565" i="4"/>
  <c r="U1564" i="4"/>
  <c r="U1563" i="4"/>
  <c r="U1562" i="4"/>
  <c r="U1561" i="4"/>
  <c r="U1560" i="4"/>
  <c r="U1559" i="4"/>
  <c r="U1558" i="4"/>
  <c r="U1557" i="4"/>
  <c r="U1556" i="4"/>
  <c r="U1555" i="4"/>
  <c r="U1554" i="4"/>
  <c r="U1553" i="4"/>
  <c r="U1552" i="4"/>
  <c r="U1551" i="4"/>
  <c r="U1550" i="4"/>
  <c r="U1549" i="4"/>
  <c r="U1548" i="4"/>
  <c r="U1547" i="4"/>
  <c r="U1546" i="4"/>
  <c r="U1545" i="4"/>
  <c r="U1544" i="4"/>
  <c r="U1543" i="4"/>
  <c r="U1542" i="4"/>
  <c r="U1541" i="4"/>
  <c r="U1540" i="4"/>
  <c r="U1539" i="4"/>
  <c r="U1538" i="4"/>
  <c r="U1537" i="4"/>
  <c r="U1536" i="4"/>
  <c r="U1535" i="4"/>
  <c r="U1534" i="4"/>
  <c r="U1533" i="4"/>
  <c r="U1532" i="4"/>
  <c r="U1531" i="4"/>
  <c r="U1530" i="4"/>
  <c r="U1529" i="4"/>
  <c r="U1528" i="4"/>
  <c r="U1527" i="4"/>
  <c r="U1526" i="4"/>
  <c r="U1525" i="4"/>
  <c r="U1524" i="4"/>
  <c r="U1523" i="4"/>
  <c r="U1522" i="4"/>
  <c r="U1521" i="4"/>
  <c r="U1520" i="4"/>
  <c r="U1519" i="4"/>
  <c r="U1518" i="4"/>
  <c r="U1517" i="4"/>
  <c r="U1516" i="4"/>
  <c r="U1515" i="4"/>
  <c r="U1514" i="4"/>
  <c r="U1513" i="4"/>
  <c r="U1512" i="4"/>
  <c r="U1511" i="4"/>
  <c r="U1510" i="4"/>
  <c r="U1509" i="4"/>
  <c r="U1508" i="4"/>
  <c r="U1507" i="4"/>
  <c r="U1506" i="4"/>
  <c r="U1505" i="4"/>
  <c r="U1504" i="4"/>
  <c r="U1503" i="4"/>
  <c r="U1502" i="4"/>
  <c r="U1501" i="4"/>
  <c r="U1500" i="4"/>
  <c r="U1499" i="4"/>
  <c r="U1498" i="4"/>
  <c r="U1497" i="4"/>
  <c r="U1496" i="4"/>
  <c r="U1495" i="4"/>
  <c r="U1494" i="4"/>
  <c r="U1493" i="4"/>
  <c r="U1492" i="4"/>
  <c r="U1491" i="4"/>
  <c r="U1490" i="4"/>
  <c r="U1489" i="4"/>
  <c r="U1488" i="4"/>
  <c r="U1487" i="4"/>
  <c r="U1486" i="4"/>
  <c r="U1485" i="4"/>
  <c r="U1484" i="4"/>
  <c r="U1483" i="4"/>
  <c r="U1482" i="4"/>
  <c r="U1481" i="4"/>
  <c r="U1480" i="4"/>
  <c r="U1479" i="4"/>
  <c r="U1478" i="4"/>
  <c r="U1477" i="4"/>
  <c r="U1476" i="4"/>
  <c r="U1475" i="4"/>
  <c r="U1474" i="4"/>
  <c r="U1473" i="4"/>
  <c r="U1472" i="4"/>
  <c r="U1471" i="4"/>
  <c r="U1470" i="4"/>
  <c r="U1469" i="4"/>
  <c r="U1468" i="4"/>
  <c r="U1467" i="4"/>
  <c r="U1466" i="4"/>
  <c r="U1465" i="4"/>
  <c r="U1464" i="4"/>
  <c r="U1463" i="4"/>
  <c r="U1462" i="4"/>
  <c r="U1461" i="4"/>
  <c r="U1460" i="4"/>
  <c r="U1459" i="4"/>
  <c r="U1458" i="4"/>
  <c r="U1457" i="4"/>
  <c r="U1456" i="4"/>
  <c r="U1455" i="4"/>
  <c r="U1454" i="4"/>
  <c r="U1453" i="4"/>
  <c r="U1452" i="4"/>
  <c r="U1451" i="4"/>
  <c r="U1450" i="4"/>
  <c r="U1449" i="4"/>
  <c r="U1448" i="4"/>
  <c r="U1447" i="4"/>
  <c r="U1446" i="4"/>
  <c r="U1445" i="4"/>
  <c r="U1444" i="4"/>
  <c r="U1443" i="4"/>
  <c r="U1442" i="4"/>
  <c r="U1441" i="4"/>
  <c r="U1440" i="4"/>
  <c r="U1439" i="4"/>
  <c r="U1438" i="4"/>
  <c r="U1437" i="4"/>
  <c r="U1436" i="4"/>
  <c r="U1435" i="4"/>
  <c r="U1434" i="4"/>
  <c r="U1433" i="4"/>
  <c r="U1432" i="4"/>
  <c r="U1431" i="4"/>
  <c r="U1430" i="4"/>
  <c r="U1429" i="4"/>
  <c r="U1428" i="4"/>
  <c r="U1427" i="4"/>
  <c r="U1426" i="4"/>
  <c r="U1425" i="4"/>
  <c r="U1424" i="4"/>
  <c r="U1423" i="4"/>
  <c r="U1422" i="4"/>
  <c r="U1421" i="4"/>
  <c r="U1420" i="4"/>
  <c r="U1419" i="4"/>
  <c r="U1418" i="4"/>
  <c r="U1417" i="4"/>
  <c r="U1416" i="4"/>
  <c r="U1415" i="4"/>
  <c r="U1414" i="4"/>
  <c r="U1413" i="4"/>
  <c r="U1412" i="4"/>
  <c r="U1411" i="4"/>
  <c r="U1410" i="4"/>
  <c r="U1409" i="4"/>
  <c r="U1408" i="4"/>
  <c r="U1407" i="4"/>
  <c r="U1406" i="4"/>
  <c r="U1405" i="4"/>
  <c r="U1404" i="4"/>
  <c r="U1403" i="4"/>
  <c r="U1402" i="4"/>
  <c r="U1401" i="4"/>
  <c r="U1400" i="4"/>
  <c r="U1399" i="4"/>
  <c r="U1398" i="4"/>
  <c r="U1397" i="4"/>
  <c r="U1396" i="4"/>
  <c r="U1395" i="4"/>
  <c r="U1394" i="4"/>
  <c r="U1393" i="4"/>
  <c r="U1392" i="4"/>
  <c r="U1391" i="4"/>
  <c r="U1390" i="4"/>
  <c r="U1389" i="4"/>
  <c r="U1388" i="4"/>
  <c r="U1387" i="4"/>
  <c r="U1386" i="4"/>
  <c r="U1385" i="4"/>
  <c r="U1384" i="4"/>
  <c r="U1383" i="4"/>
  <c r="U1382" i="4"/>
  <c r="U1381" i="4"/>
  <c r="U1380" i="4"/>
  <c r="U1379" i="4"/>
  <c r="U1378" i="4"/>
  <c r="U1377" i="4"/>
  <c r="U1376" i="4"/>
  <c r="U1375" i="4"/>
  <c r="U1374" i="4"/>
  <c r="U1373" i="4"/>
  <c r="U1372" i="4"/>
  <c r="U1371" i="4"/>
  <c r="U1370" i="4"/>
  <c r="U1369" i="4"/>
  <c r="U1368" i="4"/>
  <c r="U1367" i="4"/>
  <c r="U1366" i="4"/>
  <c r="U1365" i="4"/>
  <c r="U1364" i="4"/>
  <c r="U1363" i="4"/>
  <c r="U1362" i="4"/>
  <c r="U1361" i="4"/>
  <c r="U1360" i="4"/>
  <c r="U1359" i="4"/>
  <c r="U1358" i="4"/>
  <c r="U1357" i="4"/>
  <c r="U1356" i="4"/>
  <c r="U1355" i="4"/>
  <c r="U1354" i="4"/>
  <c r="U1353" i="4"/>
  <c r="U1352" i="4"/>
  <c r="U1351" i="4"/>
  <c r="U1350" i="4"/>
  <c r="U1349" i="4"/>
  <c r="U1348" i="4"/>
  <c r="U1347" i="4"/>
  <c r="U1346" i="4"/>
  <c r="U1345" i="4"/>
  <c r="U1344" i="4"/>
  <c r="U1343" i="4"/>
  <c r="U1342" i="4"/>
  <c r="U1341" i="4"/>
  <c r="U1340" i="4"/>
  <c r="U1339" i="4"/>
  <c r="U1338" i="4"/>
  <c r="U1337" i="4"/>
  <c r="U1336" i="4"/>
  <c r="U1335" i="4"/>
  <c r="U1334" i="4"/>
  <c r="U1333" i="4"/>
  <c r="U1332" i="4"/>
  <c r="U1331" i="4"/>
  <c r="U1330" i="4"/>
  <c r="U1329" i="4"/>
  <c r="U1328" i="4"/>
  <c r="U1327" i="4"/>
  <c r="U1326" i="4"/>
  <c r="U1325" i="4"/>
  <c r="U1324" i="4"/>
  <c r="U1323" i="4"/>
  <c r="U1322" i="4"/>
  <c r="U1321" i="4"/>
  <c r="U1320" i="4"/>
  <c r="U1319" i="4"/>
  <c r="U1318" i="4"/>
  <c r="U1317" i="4"/>
  <c r="U1316" i="4"/>
  <c r="U1315" i="4"/>
  <c r="U1314" i="4"/>
  <c r="U1313" i="4"/>
  <c r="U1312" i="4"/>
  <c r="U1311" i="4"/>
  <c r="U1310" i="4"/>
  <c r="U1309" i="4"/>
  <c r="U1308" i="4"/>
  <c r="U1307" i="4"/>
  <c r="U1306" i="4"/>
  <c r="U1305" i="4"/>
  <c r="U1304" i="4"/>
  <c r="U1303" i="4"/>
  <c r="U1302" i="4"/>
  <c r="U1301" i="4"/>
  <c r="U1300" i="4"/>
  <c r="U1299" i="4"/>
  <c r="U1298" i="4"/>
  <c r="U1297" i="4"/>
  <c r="U1296" i="4"/>
  <c r="U1295" i="4"/>
  <c r="U1294" i="4"/>
  <c r="U1293" i="4"/>
  <c r="U1292" i="4"/>
  <c r="U1291" i="4"/>
  <c r="U1290" i="4"/>
  <c r="U1289" i="4"/>
  <c r="U1288" i="4"/>
  <c r="U1287" i="4"/>
  <c r="U1286" i="4"/>
  <c r="U1285" i="4"/>
  <c r="U1284" i="4"/>
  <c r="U1283" i="4"/>
  <c r="U1282" i="4"/>
  <c r="U1281" i="4"/>
  <c r="U1280" i="4"/>
  <c r="U1279" i="4"/>
  <c r="U1278" i="4"/>
  <c r="U1277" i="4"/>
  <c r="U1276" i="4"/>
  <c r="U1275" i="4"/>
  <c r="U1274" i="4"/>
  <c r="U1273" i="4"/>
  <c r="U1272" i="4"/>
  <c r="U1271" i="4"/>
  <c r="U1270" i="4"/>
  <c r="U1269" i="4"/>
  <c r="U1268" i="4"/>
  <c r="U1267" i="4"/>
  <c r="U1266" i="4"/>
  <c r="U1265" i="4"/>
  <c r="U1264" i="4"/>
  <c r="U1263" i="4"/>
  <c r="U1262" i="4"/>
  <c r="U1261" i="4"/>
  <c r="U1260" i="4"/>
  <c r="U1259" i="4"/>
  <c r="U1258" i="4"/>
  <c r="U1257" i="4"/>
  <c r="U1256" i="4"/>
  <c r="U1255" i="4"/>
  <c r="U1254" i="4"/>
  <c r="U1253" i="4"/>
  <c r="U1252" i="4"/>
  <c r="U1251" i="4"/>
  <c r="U1250" i="4"/>
  <c r="U1249" i="4"/>
  <c r="U1248" i="4"/>
  <c r="U1247" i="4"/>
  <c r="U1246" i="4"/>
  <c r="U1245" i="4"/>
  <c r="U1244" i="4"/>
  <c r="U1243" i="4"/>
  <c r="U1242" i="4"/>
  <c r="U1241" i="4"/>
  <c r="U1240" i="4"/>
  <c r="U1239" i="4"/>
  <c r="U1238" i="4"/>
  <c r="U1237" i="4"/>
  <c r="U1236" i="4"/>
  <c r="U1235" i="4"/>
  <c r="U1234" i="4"/>
  <c r="U1233" i="4"/>
  <c r="U1232" i="4"/>
  <c r="U1231" i="4"/>
  <c r="U1230" i="4"/>
  <c r="U1229" i="4"/>
  <c r="U1228" i="4"/>
  <c r="U1227" i="4"/>
  <c r="U1226" i="4"/>
  <c r="U1225" i="4"/>
  <c r="U1224" i="4"/>
  <c r="U1223" i="4"/>
  <c r="U1222" i="4"/>
  <c r="U1221" i="4"/>
  <c r="U1220" i="4"/>
  <c r="U1219" i="4"/>
  <c r="U1218" i="4"/>
  <c r="U1217" i="4"/>
  <c r="U1216" i="4"/>
  <c r="U1215" i="4"/>
  <c r="U1214" i="4"/>
  <c r="U1213" i="4"/>
  <c r="U1212" i="4"/>
  <c r="U1211" i="4"/>
  <c r="U1210" i="4"/>
  <c r="U1209" i="4"/>
  <c r="U1208" i="4"/>
  <c r="U1207" i="4"/>
  <c r="U1206" i="4"/>
  <c r="U1205" i="4"/>
  <c r="U1204" i="4"/>
  <c r="U1203" i="4"/>
  <c r="U1202" i="4"/>
  <c r="U1201" i="4"/>
  <c r="U1200" i="4"/>
  <c r="U1199" i="4"/>
  <c r="U1198" i="4"/>
  <c r="U1197" i="4"/>
  <c r="U1196" i="4"/>
  <c r="U1195" i="4"/>
  <c r="U1194" i="4"/>
  <c r="U1193" i="4"/>
  <c r="U1192" i="4"/>
  <c r="U1191" i="4"/>
  <c r="U1190" i="4"/>
  <c r="U1189" i="4"/>
  <c r="U1188" i="4"/>
  <c r="U1187" i="4"/>
  <c r="U1186" i="4"/>
  <c r="U1185" i="4"/>
  <c r="U1184" i="4"/>
  <c r="U1183" i="4"/>
  <c r="U1182" i="4"/>
  <c r="U1181" i="4"/>
  <c r="U1180" i="4"/>
  <c r="U1179" i="4"/>
  <c r="U1178" i="4"/>
  <c r="U1177" i="4"/>
  <c r="U1176" i="4"/>
  <c r="U1175" i="4"/>
  <c r="U1174" i="4"/>
  <c r="U1173" i="4"/>
  <c r="U1172" i="4"/>
  <c r="U1171" i="4"/>
  <c r="U1170" i="4"/>
  <c r="U1169" i="4"/>
  <c r="U1168" i="4"/>
  <c r="U1167" i="4"/>
  <c r="U1166" i="4"/>
  <c r="U1165" i="4"/>
  <c r="U1164" i="4"/>
  <c r="U1163" i="4"/>
  <c r="U1162" i="4"/>
  <c r="U1161" i="4"/>
  <c r="U1160" i="4"/>
  <c r="U1159" i="4"/>
  <c r="U1158" i="4"/>
  <c r="U1157" i="4"/>
  <c r="U1156" i="4"/>
  <c r="U1155" i="4"/>
  <c r="U1154" i="4"/>
  <c r="U1153" i="4"/>
  <c r="U1152" i="4"/>
  <c r="U1151" i="4"/>
  <c r="U1150" i="4"/>
  <c r="U1149" i="4"/>
  <c r="U1148" i="4"/>
  <c r="U1147" i="4"/>
  <c r="U1146" i="4"/>
  <c r="U1145" i="4"/>
  <c r="U1144" i="4"/>
  <c r="U1143" i="4"/>
  <c r="U1142" i="4"/>
  <c r="U1141" i="4"/>
  <c r="U1140" i="4"/>
  <c r="U1139" i="4"/>
  <c r="U1138" i="4"/>
  <c r="U1137" i="4"/>
  <c r="U1136" i="4"/>
  <c r="U1135" i="4"/>
  <c r="U1134" i="4"/>
  <c r="U1133" i="4"/>
  <c r="U1132" i="4"/>
  <c r="U1131" i="4"/>
  <c r="U1130" i="4"/>
  <c r="U1129" i="4"/>
  <c r="U1128" i="4"/>
  <c r="U1127" i="4"/>
  <c r="U1126" i="4"/>
  <c r="U1125" i="4"/>
  <c r="U1124" i="4"/>
  <c r="U1123" i="4"/>
  <c r="U1122" i="4"/>
  <c r="U1121" i="4"/>
  <c r="U1120" i="4"/>
  <c r="U1119" i="4"/>
  <c r="U1118" i="4"/>
  <c r="U1117" i="4"/>
  <c r="U1116" i="4"/>
  <c r="U1115" i="4"/>
  <c r="U1114" i="4"/>
  <c r="U1113" i="4"/>
  <c r="U1112" i="4"/>
  <c r="U1111" i="4"/>
  <c r="U1110" i="4"/>
  <c r="U1109" i="4"/>
  <c r="U1108" i="4"/>
  <c r="U1107" i="4"/>
  <c r="U1106" i="4"/>
  <c r="U1105" i="4"/>
  <c r="U1104" i="4"/>
  <c r="U1103" i="4"/>
  <c r="U1102" i="4"/>
  <c r="U1101" i="4"/>
  <c r="U1100" i="4"/>
  <c r="U1099" i="4"/>
  <c r="U1098" i="4"/>
  <c r="U1097" i="4"/>
  <c r="U1096" i="4"/>
  <c r="U1095" i="4"/>
  <c r="U1094" i="4"/>
  <c r="U1093" i="4"/>
  <c r="U1092" i="4"/>
  <c r="U1091" i="4"/>
  <c r="U1090" i="4"/>
  <c r="U1089" i="4"/>
  <c r="U1088" i="4"/>
  <c r="U1087" i="4"/>
  <c r="U1086" i="4"/>
  <c r="U1085" i="4"/>
  <c r="U1084" i="4"/>
  <c r="U1083" i="4"/>
  <c r="U1082" i="4"/>
  <c r="U1081" i="4"/>
  <c r="U1080" i="4"/>
  <c r="U1079" i="4"/>
  <c r="U1078" i="4"/>
  <c r="U1077" i="4"/>
  <c r="U1076" i="4"/>
  <c r="U1075" i="4"/>
  <c r="U1074" i="4"/>
  <c r="U1073" i="4"/>
  <c r="U1072" i="4"/>
  <c r="U1071" i="4"/>
  <c r="U1070" i="4"/>
  <c r="U1069" i="4"/>
  <c r="U1068" i="4"/>
  <c r="U1067" i="4"/>
  <c r="U1066" i="4"/>
  <c r="U1065" i="4"/>
  <c r="U1064" i="4"/>
  <c r="U1063" i="4"/>
  <c r="U1062" i="4"/>
  <c r="U1061" i="4"/>
  <c r="U1060" i="4"/>
  <c r="U1059" i="4"/>
  <c r="U1058" i="4"/>
  <c r="U1057" i="4"/>
  <c r="U1056" i="4"/>
  <c r="U1055" i="4"/>
  <c r="U1054" i="4"/>
  <c r="U1053" i="4"/>
  <c r="U1052" i="4"/>
  <c r="U1051" i="4"/>
  <c r="U1050" i="4"/>
  <c r="U1049" i="4"/>
  <c r="U1048" i="4"/>
  <c r="U1047" i="4"/>
  <c r="U1046" i="4"/>
  <c r="U1045" i="4"/>
  <c r="U1044" i="4"/>
  <c r="U1043" i="4"/>
  <c r="U1042" i="4"/>
  <c r="U1041" i="4"/>
  <c r="U1040" i="4"/>
  <c r="U1039" i="4"/>
  <c r="U1038" i="4"/>
  <c r="U1037" i="4"/>
  <c r="U1036" i="4"/>
  <c r="U1035" i="4"/>
  <c r="U1034" i="4"/>
  <c r="U1033" i="4"/>
  <c r="U1032" i="4"/>
  <c r="U1031" i="4"/>
  <c r="U1030" i="4"/>
  <c r="U1029" i="4"/>
  <c r="U1028" i="4"/>
  <c r="U1027" i="4"/>
  <c r="U1026" i="4"/>
  <c r="U1025" i="4"/>
  <c r="U1024" i="4"/>
  <c r="U1023" i="4"/>
  <c r="U1022" i="4"/>
  <c r="U1021" i="4"/>
  <c r="U1020" i="4"/>
  <c r="U1019" i="4"/>
  <c r="U1018" i="4"/>
  <c r="U1017" i="4"/>
  <c r="U1016" i="4"/>
  <c r="U1015" i="4"/>
  <c r="U1014" i="4"/>
  <c r="U1013" i="4"/>
  <c r="U1012" i="4"/>
  <c r="U1011" i="4"/>
  <c r="U1010" i="4"/>
  <c r="U1009" i="4"/>
  <c r="U1008" i="4"/>
  <c r="U1007" i="4"/>
  <c r="U1006" i="4"/>
  <c r="U1005" i="4"/>
  <c r="U1004" i="4"/>
  <c r="U1003" i="4"/>
  <c r="U1002" i="4"/>
  <c r="U1001" i="4"/>
  <c r="U1000" i="4"/>
  <c r="U999" i="4"/>
  <c r="U998" i="4"/>
  <c r="U997" i="4"/>
  <c r="U996" i="4"/>
  <c r="U995" i="4"/>
  <c r="U994" i="4"/>
  <c r="U993" i="4"/>
  <c r="U992" i="4"/>
  <c r="U991" i="4"/>
  <c r="U990" i="4"/>
  <c r="U989" i="4"/>
  <c r="U988" i="4"/>
  <c r="U987" i="4"/>
  <c r="U986" i="4"/>
  <c r="U985" i="4"/>
  <c r="U984" i="4"/>
  <c r="U983" i="4"/>
  <c r="U982" i="4"/>
  <c r="U981" i="4"/>
  <c r="U980" i="4"/>
  <c r="U979" i="4"/>
  <c r="U978" i="4"/>
  <c r="U977" i="4"/>
  <c r="U976" i="4"/>
  <c r="U975" i="4"/>
  <c r="U974" i="4"/>
  <c r="U973" i="4"/>
  <c r="U972" i="4"/>
  <c r="U971" i="4"/>
  <c r="U970" i="4"/>
  <c r="U969" i="4"/>
  <c r="U968" i="4"/>
  <c r="U967" i="4"/>
  <c r="U966" i="4"/>
  <c r="U965" i="4"/>
  <c r="U964" i="4"/>
  <c r="U963" i="4"/>
  <c r="U962" i="4"/>
  <c r="U961" i="4"/>
  <c r="U960" i="4"/>
  <c r="U959" i="4"/>
  <c r="U958" i="4"/>
  <c r="U957" i="4"/>
  <c r="U956" i="4"/>
  <c r="U955" i="4"/>
  <c r="U954" i="4"/>
  <c r="U953" i="4"/>
  <c r="U952" i="4"/>
  <c r="U951" i="4"/>
  <c r="U950" i="4"/>
  <c r="U949" i="4"/>
  <c r="U948" i="4"/>
  <c r="U947" i="4"/>
  <c r="U946" i="4"/>
  <c r="U945" i="4"/>
  <c r="U944" i="4"/>
  <c r="U943" i="4"/>
  <c r="U942" i="4"/>
  <c r="U941" i="4"/>
  <c r="U940" i="4"/>
  <c r="U939" i="4"/>
  <c r="U938" i="4"/>
  <c r="U937" i="4"/>
  <c r="U936" i="4"/>
  <c r="U935" i="4"/>
  <c r="U934" i="4"/>
  <c r="U933" i="4"/>
  <c r="U932" i="4"/>
  <c r="U931" i="4"/>
  <c r="U930" i="4"/>
  <c r="U929" i="4"/>
  <c r="U928" i="4"/>
  <c r="U927" i="4"/>
  <c r="U926" i="4"/>
  <c r="U925" i="4"/>
  <c r="U924" i="4"/>
  <c r="U923" i="4"/>
  <c r="U922" i="4"/>
  <c r="U921" i="4"/>
  <c r="U920" i="4"/>
  <c r="U919" i="4"/>
  <c r="U918" i="4"/>
  <c r="U917" i="4"/>
  <c r="U916" i="4"/>
  <c r="U915" i="4"/>
  <c r="U914" i="4"/>
  <c r="U913" i="4"/>
  <c r="U912" i="4"/>
  <c r="U911" i="4"/>
  <c r="U910" i="4"/>
  <c r="U909" i="4"/>
  <c r="U908" i="4"/>
  <c r="U907" i="4"/>
  <c r="U906" i="4"/>
  <c r="U905" i="4"/>
  <c r="U904" i="4"/>
  <c r="U903" i="4"/>
  <c r="U902" i="4"/>
  <c r="U901" i="4"/>
  <c r="U900" i="4"/>
  <c r="U899" i="4"/>
  <c r="U898" i="4"/>
  <c r="U897" i="4"/>
  <c r="U896" i="4"/>
  <c r="U895" i="4"/>
  <c r="U894" i="4"/>
  <c r="U893" i="4"/>
  <c r="U892" i="4"/>
  <c r="U891" i="4"/>
  <c r="U890" i="4"/>
  <c r="U889" i="4"/>
  <c r="U888" i="4"/>
  <c r="U887" i="4"/>
  <c r="U886" i="4"/>
  <c r="U885" i="4"/>
  <c r="U884" i="4"/>
  <c r="U883" i="4"/>
  <c r="U882" i="4"/>
  <c r="U881" i="4"/>
  <c r="U880" i="4"/>
  <c r="U879" i="4"/>
  <c r="U878" i="4"/>
  <c r="U877" i="4"/>
  <c r="U876" i="4"/>
  <c r="U875" i="4"/>
  <c r="U874" i="4"/>
  <c r="U873" i="4"/>
  <c r="U872" i="4"/>
  <c r="U871" i="4"/>
  <c r="U870" i="4"/>
  <c r="U869" i="4"/>
  <c r="U868" i="4"/>
  <c r="U867" i="4"/>
  <c r="U866" i="4"/>
  <c r="U865" i="4"/>
  <c r="U864" i="4"/>
  <c r="U863" i="4"/>
  <c r="U862" i="4"/>
  <c r="U861" i="4"/>
  <c r="U860" i="4"/>
  <c r="U859" i="4"/>
  <c r="U858" i="4"/>
  <c r="U857" i="4"/>
  <c r="U856" i="4"/>
  <c r="U855" i="4"/>
  <c r="U854" i="4"/>
  <c r="U853" i="4"/>
  <c r="U852" i="4"/>
  <c r="U851" i="4"/>
  <c r="U850" i="4"/>
  <c r="U849" i="4"/>
  <c r="U848" i="4"/>
  <c r="U847" i="4"/>
  <c r="U846" i="4"/>
  <c r="U845" i="4"/>
  <c r="U844" i="4"/>
  <c r="U843" i="4"/>
  <c r="U842" i="4"/>
  <c r="U841" i="4"/>
  <c r="U840" i="4"/>
  <c r="U839" i="4"/>
  <c r="U838" i="4"/>
  <c r="U837" i="4"/>
  <c r="U836" i="4"/>
  <c r="U835" i="4"/>
  <c r="U834" i="4"/>
  <c r="U833" i="4"/>
  <c r="U832" i="4"/>
  <c r="U831" i="4"/>
  <c r="U830" i="4"/>
  <c r="U829" i="4"/>
  <c r="U828" i="4"/>
  <c r="U827" i="4"/>
  <c r="U826" i="4"/>
  <c r="U825" i="4"/>
  <c r="U824" i="4"/>
  <c r="U823" i="4"/>
  <c r="U822" i="4"/>
  <c r="U821" i="4"/>
  <c r="U820" i="4"/>
  <c r="U819" i="4"/>
  <c r="U818" i="4"/>
  <c r="U817" i="4"/>
  <c r="U816" i="4"/>
  <c r="U815" i="4"/>
  <c r="U814" i="4"/>
  <c r="U813" i="4"/>
  <c r="U812" i="4"/>
  <c r="U811" i="4"/>
  <c r="U810" i="4"/>
  <c r="U809" i="4"/>
  <c r="U808" i="4"/>
  <c r="U807" i="4"/>
  <c r="U806" i="4"/>
  <c r="U805" i="4"/>
  <c r="U804" i="4"/>
  <c r="U803" i="4"/>
  <c r="U802" i="4"/>
  <c r="U801" i="4"/>
  <c r="U800" i="4"/>
  <c r="U799" i="4"/>
  <c r="U798" i="4"/>
  <c r="U797" i="4"/>
  <c r="U796" i="4"/>
  <c r="U795" i="4"/>
  <c r="U794" i="4"/>
  <c r="U793" i="4"/>
  <c r="U792" i="4"/>
  <c r="U791" i="4"/>
  <c r="U790" i="4"/>
  <c r="U789" i="4"/>
  <c r="U788" i="4"/>
  <c r="U787" i="4"/>
  <c r="U786" i="4"/>
  <c r="U785" i="4"/>
  <c r="U784" i="4"/>
  <c r="U783" i="4"/>
  <c r="U782" i="4"/>
  <c r="U781" i="4"/>
  <c r="U780" i="4"/>
  <c r="U779" i="4"/>
  <c r="U778" i="4"/>
  <c r="U777" i="4"/>
  <c r="U776" i="4"/>
  <c r="U775" i="4"/>
  <c r="U774" i="4"/>
  <c r="U773" i="4"/>
  <c r="U772" i="4"/>
  <c r="U771" i="4"/>
  <c r="U770" i="4"/>
  <c r="U769" i="4"/>
  <c r="U768" i="4"/>
  <c r="U767" i="4"/>
  <c r="U766" i="4"/>
  <c r="U765" i="4"/>
  <c r="U764" i="4"/>
  <c r="U763" i="4"/>
  <c r="U762" i="4"/>
  <c r="U761" i="4"/>
  <c r="U760" i="4"/>
  <c r="U759" i="4"/>
  <c r="U758" i="4"/>
  <c r="U757" i="4"/>
  <c r="U756" i="4"/>
  <c r="U755" i="4"/>
  <c r="U754" i="4"/>
  <c r="U753" i="4"/>
  <c r="U752" i="4"/>
  <c r="U751" i="4"/>
  <c r="U750" i="4"/>
  <c r="U749" i="4"/>
  <c r="U748" i="4"/>
  <c r="U747" i="4"/>
  <c r="U746" i="4"/>
  <c r="U745" i="4"/>
  <c r="U744" i="4"/>
  <c r="U743" i="4"/>
  <c r="U742" i="4"/>
  <c r="U741" i="4"/>
  <c r="U740" i="4"/>
  <c r="U739" i="4"/>
  <c r="U738" i="4"/>
  <c r="U737" i="4"/>
  <c r="U736" i="4"/>
  <c r="U735" i="4"/>
  <c r="U734" i="4"/>
  <c r="U733" i="4"/>
  <c r="U732" i="4"/>
  <c r="U731" i="4"/>
  <c r="U730" i="4"/>
  <c r="U729" i="4"/>
  <c r="U728" i="4"/>
  <c r="U727" i="4"/>
  <c r="U726" i="4"/>
  <c r="U725" i="4"/>
  <c r="U724" i="4"/>
  <c r="U723" i="4"/>
  <c r="U722" i="4"/>
  <c r="U721" i="4"/>
  <c r="U720" i="4"/>
  <c r="U719" i="4"/>
  <c r="U718" i="4"/>
  <c r="U717" i="4"/>
  <c r="U716" i="4"/>
  <c r="U715" i="4"/>
  <c r="U714" i="4"/>
  <c r="U713" i="4"/>
  <c r="U712" i="4"/>
  <c r="U711" i="4"/>
  <c r="U710" i="4"/>
  <c r="U709" i="4"/>
  <c r="U708" i="4"/>
  <c r="U707" i="4"/>
  <c r="U706" i="4"/>
  <c r="U705" i="4"/>
  <c r="U704" i="4"/>
  <c r="U703" i="4"/>
  <c r="U702" i="4"/>
  <c r="U701" i="4"/>
  <c r="U700" i="4"/>
  <c r="U699" i="4"/>
  <c r="U698" i="4"/>
  <c r="U697" i="4"/>
  <c r="U696" i="4"/>
  <c r="U695" i="4"/>
  <c r="U694" i="4"/>
  <c r="U693" i="4"/>
  <c r="U692" i="4"/>
  <c r="U691" i="4"/>
  <c r="U690" i="4"/>
  <c r="U689" i="4"/>
  <c r="U688" i="4"/>
  <c r="U687" i="4"/>
  <c r="U686" i="4"/>
  <c r="U685" i="4"/>
  <c r="U684" i="4"/>
  <c r="U683" i="4"/>
  <c r="U682" i="4"/>
  <c r="U681" i="4"/>
  <c r="U680" i="4"/>
  <c r="U679" i="4"/>
  <c r="U678" i="4"/>
  <c r="U677" i="4"/>
  <c r="U676" i="4"/>
  <c r="U675" i="4"/>
  <c r="U674" i="4"/>
  <c r="U673" i="4"/>
  <c r="U672" i="4"/>
  <c r="U671" i="4"/>
  <c r="U670" i="4"/>
  <c r="U669" i="4"/>
  <c r="U668" i="4"/>
  <c r="U667" i="4"/>
  <c r="U666" i="4"/>
  <c r="U665" i="4"/>
  <c r="U664" i="4"/>
  <c r="U663" i="4"/>
  <c r="U662" i="4"/>
  <c r="U661" i="4"/>
  <c r="U660" i="4"/>
  <c r="U659" i="4"/>
  <c r="U658" i="4"/>
  <c r="U657" i="4"/>
  <c r="U656" i="4"/>
  <c r="U655" i="4"/>
  <c r="U654" i="4"/>
  <c r="U653" i="4"/>
  <c r="U652" i="4"/>
  <c r="U651" i="4"/>
  <c r="U650" i="4"/>
  <c r="U649" i="4"/>
  <c r="U648" i="4"/>
  <c r="U647" i="4"/>
  <c r="U646" i="4"/>
  <c r="U645" i="4"/>
  <c r="U644" i="4"/>
  <c r="U643" i="4"/>
  <c r="U642" i="4"/>
  <c r="U641" i="4"/>
  <c r="U640" i="4"/>
  <c r="U639" i="4"/>
  <c r="U638" i="4"/>
  <c r="U637" i="4"/>
  <c r="U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U612" i="4"/>
  <c r="U611" i="4"/>
  <c r="U610" i="4"/>
  <c r="U609" i="4"/>
  <c r="U608" i="4"/>
  <c r="U607" i="4"/>
  <c r="U606" i="4"/>
  <c r="U605" i="4"/>
  <c r="U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U591" i="4"/>
  <c r="U590" i="4"/>
  <c r="U589" i="4"/>
  <c r="U588" i="4"/>
  <c r="U587" i="4"/>
  <c r="U586" i="4"/>
  <c r="U585" i="4"/>
  <c r="U584" i="4"/>
  <c r="U583" i="4"/>
  <c r="U582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U559" i="4"/>
  <c r="U558" i="4"/>
  <c r="U557" i="4"/>
  <c r="U556" i="4"/>
  <c r="U555" i="4"/>
  <c r="U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U541" i="4"/>
  <c r="U540" i="4"/>
  <c r="U539" i="4"/>
  <c r="U538" i="4"/>
  <c r="U537" i="4"/>
  <c r="U536" i="4"/>
  <c r="U535" i="4"/>
  <c r="U534" i="4"/>
  <c r="U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U517" i="4"/>
  <c r="U516" i="4"/>
  <c r="U515" i="4"/>
  <c r="U514" i="4"/>
  <c r="U513" i="4"/>
  <c r="U512" i="4"/>
  <c r="U511" i="4"/>
  <c r="U510" i="4"/>
  <c r="U509" i="4"/>
  <c r="U508" i="4"/>
  <c r="U507" i="4"/>
  <c r="U506" i="4"/>
  <c r="U505" i="4"/>
  <c r="U504" i="4"/>
  <c r="U503" i="4"/>
  <c r="U502" i="4"/>
  <c r="U501" i="4"/>
  <c r="U500" i="4"/>
  <c r="U499" i="4"/>
  <c r="U498" i="4"/>
  <c r="U497" i="4"/>
  <c r="U496" i="4"/>
  <c r="U495" i="4"/>
  <c r="U494" i="4"/>
  <c r="U493" i="4"/>
  <c r="U492" i="4"/>
  <c r="U491" i="4"/>
  <c r="U490" i="4"/>
  <c r="U489" i="4"/>
  <c r="U488" i="4"/>
  <c r="U487" i="4"/>
  <c r="U486" i="4"/>
  <c r="U485" i="4"/>
  <c r="U484" i="4"/>
  <c r="U483" i="4"/>
  <c r="U482" i="4"/>
  <c r="U481" i="4"/>
  <c r="U480" i="4"/>
  <c r="U479" i="4"/>
  <c r="U478" i="4"/>
  <c r="U477" i="4"/>
  <c r="U476" i="4"/>
  <c r="U475" i="4"/>
  <c r="U474" i="4"/>
  <c r="U473" i="4"/>
  <c r="U472" i="4"/>
  <c r="U471" i="4"/>
  <c r="U470" i="4"/>
  <c r="U469" i="4"/>
  <c r="U468" i="4"/>
  <c r="U467" i="4"/>
  <c r="U466" i="4"/>
  <c r="U465" i="4"/>
  <c r="U464" i="4"/>
  <c r="U463" i="4"/>
  <c r="U462" i="4"/>
  <c r="U461" i="4"/>
  <c r="U460" i="4"/>
  <c r="U459" i="4"/>
  <c r="U458" i="4"/>
  <c r="U457" i="4"/>
  <c r="U456" i="4"/>
  <c r="U455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U432" i="4"/>
  <c r="U431" i="4"/>
  <c r="U430" i="4"/>
  <c r="U429" i="4"/>
  <c r="U428" i="4"/>
  <c r="U427" i="4"/>
  <c r="U426" i="4"/>
  <c r="U425" i="4"/>
  <c r="U424" i="4"/>
  <c r="U423" i="4"/>
  <c r="U422" i="4"/>
  <c r="U421" i="4"/>
  <c r="U420" i="4"/>
  <c r="U419" i="4"/>
  <c r="U418" i="4"/>
  <c r="U417" i="4"/>
  <c r="U416" i="4"/>
  <c r="U415" i="4"/>
  <c r="U414" i="4"/>
  <c r="U413" i="4"/>
  <c r="U412" i="4"/>
  <c r="U411" i="4"/>
  <c r="U410" i="4"/>
  <c r="U409" i="4"/>
  <c r="U408" i="4"/>
  <c r="U407" i="4"/>
  <c r="U406" i="4"/>
  <c r="U405" i="4"/>
  <c r="U404" i="4"/>
  <c r="U403" i="4"/>
  <c r="U402" i="4"/>
  <c r="U401" i="4"/>
  <c r="U400" i="4"/>
  <c r="U399" i="4"/>
  <c r="U398" i="4"/>
  <c r="U397" i="4"/>
  <c r="U396" i="4"/>
  <c r="U395" i="4"/>
  <c r="U394" i="4"/>
  <c r="U393" i="4"/>
  <c r="U392" i="4"/>
  <c r="U391" i="4"/>
  <c r="U390" i="4"/>
  <c r="U389" i="4"/>
  <c r="U388" i="4"/>
  <c r="U387" i="4"/>
  <c r="U386" i="4"/>
  <c r="U385" i="4"/>
  <c r="U384" i="4"/>
  <c r="U383" i="4"/>
  <c r="U382" i="4"/>
  <c r="U381" i="4"/>
  <c r="U380" i="4"/>
  <c r="U379" i="4"/>
  <c r="U378" i="4"/>
  <c r="U377" i="4"/>
  <c r="U376" i="4"/>
  <c r="U375" i="4"/>
  <c r="U374" i="4"/>
  <c r="U373" i="4"/>
  <c r="U372" i="4"/>
  <c r="U371" i="4"/>
  <c r="U370" i="4"/>
  <c r="U369" i="4"/>
  <c r="U368" i="4"/>
  <c r="U367" i="4"/>
  <c r="U366" i="4"/>
  <c r="U365" i="4"/>
  <c r="U364" i="4"/>
  <c r="U363" i="4"/>
  <c r="U362" i="4"/>
  <c r="U361" i="4"/>
  <c r="U360" i="4"/>
  <c r="U359" i="4"/>
  <c r="U358" i="4"/>
  <c r="U357" i="4"/>
  <c r="U356" i="4"/>
  <c r="U355" i="4"/>
  <c r="U354" i="4"/>
  <c r="U353" i="4"/>
  <c r="U352" i="4"/>
  <c r="U351" i="4"/>
  <c r="U350" i="4"/>
  <c r="U349" i="4"/>
  <c r="U348" i="4"/>
  <c r="U347" i="4"/>
  <c r="U346" i="4"/>
  <c r="U345" i="4"/>
  <c r="U344" i="4"/>
  <c r="U343" i="4"/>
  <c r="U342" i="4"/>
  <c r="U341" i="4"/>
  <c r="U340" i="4"/>
  <c r="U339" i="4"/>
  <c r="U338" i="4"/>
  <c r="U337" i="4"/>
  <c r="U336" i="4"/>
  <c r="U335" i="4"/>
  <c r="U334" i="4"/>
  <c r="U333" i="4"/>
  <c r="U332" i="4"/>
  <c r="U331" i="4"/>
  <c r="U330" i="4"/>
  <c r="U329" i="4"/>
  <c r="U328" i="4"/>
  <c r="U327" i="4"/>
  <c r="U326" i="4"/>
  <c r="U325" i="4"/>
  <c r="U324" i="4"/>
  <c r="U323" i="4"/>
  <c r="U322" i="4"/>
  <c r="U321" i="4"/>
  <c r="U320" i="4"/>
  <c r="U319" i="4"/>
  <c r="U318" i="4"/>
  <c r="U317" i="4"/>
  <c r="U316" i="4"/>
  <c r="U315" i="4"/>
  <c r="U314" i="4"/>
  <c r="U313" i="4"/>
  <c r="U312" i="4"/>
  <c r="U311" i="4"/>
  <c r="U310" i="4"/>
  <c r="U309" i="4"/>
  <c r="U308" i="4"/>
  <c r="U307" i="4"/>
  <c r="U306" i="4"/>
  <c r="U305" i="4"/>
  <c r="U304" i="4"/>
  <c r="U303" i="4"/>
  <c r="U302" i="4"/>
  <c r="U301" i="4"/>
  <c r="U300" i="4"/>
  <c r="U299" i="4"/>
  <c r="U298" i="4"/>
  <c r="U297" i="4"/>
  <c r="U296" i="4"/>
  <c r="U295" i="4"/>
  <c r="U294" i="4"/>
  <c r="U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B169" i="4"/>
  <c r="W168" i="4"/>
  <c r="U168" i="4"/>
  <c r="B168" i="4"/>
  <c r="W167" i="4"/>
  <c r="U167" i="4"/>
  <c r="B167" i="4"/>
  <c r="W166" i="4"/>
  <c r="U166" i="4"/>
  <c r="B166" i="4"/>
  <c r="W165" i="4"/>
  <c r="U165" i="4"/>
  <c r="B165" i="4"/>
  <c r="W164" i="4"/>
  <c r="U164" i="4"/>
  <c r="B164" i="4"/>
  <c r="W163" i="4"/>
  <c r="U163" i="4"/>
  <c r="B163" i="4"/>
  <c r="W162" i="4"/>
  <c r="U162" i="4"/>
  <c r="B162" i="4"/>
  <c r="W161" i="4"/>
  <c r="U161" i="4"/>
  <c r="B161" i="4"/>
  <c r="W160" i="4"/>
  <c r="U160" i="4"/>
  <c r="B160" i="4"/>
  <c r="W159" i="4"/>
  <c r="U159" i="4"/>
  <c r="B159" i="4"/>
  <c r="W158" i="4"/>
  <c r="U158" i="4"/>
  <c r="B158" i="4"/>
  <c r="W157" i="4"/>
  <c r="U157" i="4"/>
  <c r="B157" i="4"/>
  <c r="W156" i="4"/>
  <c r="U156" i="4"/>
  <c r="B156" i="4"/>
  <c r="W155" i="4"/>
  <c r="U155" i="4"/>
  <c r="B155" i="4"/>
  <c r="W154" i="4"/>
  <c r="U154" i="4"/>
  <c r="B154" i="4"/>
  <c r="W153" i="4"/>
  <c r="U153" i="4"/>
  <c r="B153" i="4"/>
  <c r="W152" i="4"/>
  <c r="U152" i="4"/>
  <c r="B152" i="4"/>
  <c r="W151" i="4"/>
  <c r="U151" i="4"/>
  <c r="B151" i="4"/>
  <c r="W150" i="4"/>
  <c r="U150" i="4"/>
  <c r="B150" i="4"/>
  <c r="W149" i="4"/>
  <c r="U149" i="4"/>
  <c r="B149" i="4"/>
  <c r="W148" i="4"/>
  <c r="U148" i="4"/>
  <c r="B148" i="4"/>
  <c r="W147" i="4"/>
  <c r="U147" i="4"/>
  <c r="B147" i="4"/>
  <c r="W146" i="4"/>
  <c r="U146" i="4"/>
  <c r="B146" i="4"/>
  <c r="W145" i="4"/>
  <c r="U145" i="4"/>
  <c r="B145" i="4"/>
  <c r="W144" i="4"/>
  <c r="U144" i="4"/>
  <c r="B144" i="4"/>
  <c r="W143" i="4"/>
  <c r="U143" i="4"/>
  <c r="B143" i="4"/>
  <c r="W142" i="4"/>
  <c r="U142" i="4"/>
  <c r="B142" i="4"/>
  <c r="W141" i="4"/>
  <c r="U141" i="4"/>
  <c r="B141" i="4"/>
  <c r="W140" i="4"/>
  <c r="U140" i="4"/>
  <c r="B140" i="4"/>
  <c r="W139" i="4"/>
  <c r="U139" i="4"/>
  <c r="B139" i="4"/>
  <c r="W138" i="4"/>
  <c r="U138" i="4"/>
  <c r="B138" i="4"/>
  <c r="W137" i="4"/>
  <c r="U137" i="4"/>
  <c r="B137" i="4"/>
  <c r="W136" i="4"/>
  <c r="U136" i="4"/>
  <c r="B136" i="4"/>
  <c r="W135" i="4"/>
  <c r="U135" i="4"/>
  <c r="B135" i="4"/>
  <c r="W134" i="4"/>
  <c r="U134" i="4"/>
  <c r="B134" i="4"/>
  <c r="W133" i="4"/>
  <c r="U133" i="4"/>
  <c r="B133" i="4"/>
  <c r="W132" i="4"/>
  <c r="U132" i="4"/>
  <c r="B132" i="4"/>
  <c r="W131" i="4"/>
  <c r="U131" i="4"/>
  <c r="B131" i="4"/>
  <c r="W130" i="4"/>
  <c r="U130" i="4"/>
  <c r="B130" i="4"/>
  <c r="W129" i="4"/>
  <c r="U129" i="4"/>
  <c r="B129" i="4"/>
  <c r="W128" i="4"/>
  <c r="U128" i="4"/>
  <c r="B128" i="4"/>
  <c r="W127" i="4"/>
  <c r="U127" i="4"/>
  <c r="B127" i="4"/>
  <c r="W126" i="4"/>
  <c r="U126" i="4"/>
  <c r="B126" i="4"/>
  <c r="W125" i="4"/>
  <c r="U125" i="4"/>
  <c r="B125" i="4"/>
  <c r="W124" i="4"/>
  <c r="U124" i="4"/>
  <c r="B124" i="4"/>
  <c r="W123" i="4"/>
  <c r="U123" i="4"/>
  <c r="B123" i="4"/>
  <c r="W122" i="4"/>
  <c r="U122" i="4"/>
  <c r="B122" i="4"/>
  <c r="W121" i="4"/>
  <c r="U121" i="4"/>
  <c r="B121" i="4"/>
  <c r="W120" i="4"/>
  <c r="U120" i="4"/>
  <c r="B120" i="4"/>
  <c r="W119" i="4"/>
  <c r="U119" i="4"/>
  <c r="B119" i="4"/>
  <c r="W118" i="4"/>
  <c r="U118" i="4"/>
  <c r="B118" i="4"/>
  <c r="W117" i="4"/>
  <c r="U117" i="4"/>
  <c r="B117" i="4"/>
  <c r="W116" i="4"/>
  <c r="U116" i="4"/>
  <c r="B116" i="4"/>
  <c r="W115" i="4"/>
  <c r="U115" i="4"/>
  <c r="B115" i="4"/>
  <c r="W114" i="4"/>
  <c r="U114" i="4"/>
  <c r="B114" i="4"/>
  <c r="W113" i="4"/>
  <c r="U113" i="4"/>
  <c r="B113" i="4"/>
  <c r="W112" i="4"/>
  <c r="U112" i="4"/>
  <c r="B112" i="4"/>
  <c r="W111" i="4"/>
  <c r="U111" i="4"/>
  <c r="B111" i="4"/>
  <c r="W110" i="4"/>
  <c r="U110" i="4"/>
  <c r="B110" i="4"/>
  <c r="W109" i="4"/>
  <c r="U109" i="4"/>
  <c r="B109" i="4"/>
  <c r="W108" i="4"/>
  <c r="U108" i="4"/>
  <c r="B108" i="4"/>
  <c r="W107" i="4"/>
  <c r="U107" i="4"/>
  <c r="B107" i="4"/>
  <c r="W106" i="4"/>
  <c r="U106" i="4"/>
  <c r="B106" i="4"/>
  <c r="W105" i="4"/>
  <c r="U105" i="4"/>
  <c r="B105" i="4"/>
  <c r="W104" i="4"/>
  <c r="U104" i="4"/>
  <c r="B104" i="4"/>
  <c r="W103" i="4"/>
  <c r="U103" i="4"/>
  <c r="B103" i="4"/>
  <c r="W102" i="4"/>
  <c r="U102" i="4"/>
  <c r="B102" i="4"/>
  <c r="W101" i="4"/>
  <c r="U101" i="4"/>
  <c r="B101" i="4"/>
  <c r="W100" i="4"/>
  <c r="U100" i="4"/>
  <c r="B100" i="4"/>
  <c r="W99" i="4"/>
  <c r="U99" i="4"/>
  <c r="B99" i="4"/>
  <c r="W98" i="4"/>
  <c r="U98" i="4"/>
  <c r="B98" i="4"/>
  <c r="W97" i="4"/>
  <c r="U97" i="4"/>
  <c r="B97" i="4"/>
  <c r="W96" i="4"/>
  <c r="U96" i="4"/>
  <c r="B96" i="4"/>
  <c r="W95" i="4"/>
  <c r="U95" i="4"/>
  <c r="B95" i="4"/>
  <c r="W94" i="4"/>
  <c r="U94" i="4"/>
  <c r="B94" i="4"/>
  <c r="W93" i="4"/>
  <c r="U93" i="4"/>
  <c r="B93" i="4"/>
  <c r="W92" i="4"/>
  <c r="U92" i="4"/>
  <c r="B92" i="4"/>
  <c r="W91" i="4"/>
  <c r="U91" i="4"/>
  <c r="B91" i="4"/>
  <c r="W90" i="4"/>
  <c r="U90" i="4"/>
  <c r="B90" i="4"/>
  <c r="W89" i="4"/>
  <c r="U89" i="4"/>
  <c r="B89" i="4"/>
  <c r="W88" i="4"/>
  <c r="U88" i="4"/>
  <c r="B88" i="4"/>
  <c r="W87" i="4"/>
  <c r="U87" i="4"/>
  <c r="B87" i="4"/>
  <c r="W86" i="4"/>
  <c r="U86" i="4"/>
  <c r="B86" i="4"/>
  <c r="W85" i="4"/>
  <c r="U85" i="4"/>
  <c r="B85" i="4"/>
  <c r="W84" i="4"/>
  <c r="U84" i="4"/>
  <c r="B84" i="4"/>
  <c r="W83" i="4"/>
  <c r="U83" i="4"/>
  <c r="B83" i="4"/>
  <c r="W82" i="4"/>
  <c r="U82" i="4"/>
  <c r="B82" i="4"/>
  <c r="W81" i="4"/>
  <c r="U81" i="4"/>
  <c r="B81" i="4"/>
  <c r="W80" i="4"/>
  <c r="U80" i="4"/>
  <c r="B80" i="4"/>
  <c r="W79" i="4"/>
  <c r="U79" i="4"/>
  <c r="B79" i="4"/>
  <c r="W78" i="4"/>
  <c r="U78" i="4"/>
  <c r="B78" i="4"/>
  <c r="W77" i="4"/>
  <c r="U77" i="4"/>
  <c r="B77" i="4"/>
  <c r="W76" i="4"/>
  <c r="U76" i="4"/>
  <c r="B76" i="4"/>
  <c r="W75" i="4"/>
  <c r="U75" i="4"/>
  <c r="B75" i="4"/>
  <c r="W74" i="4"/>
  <c r="U74" i="4"/>
  <c r="B74" i="4"/>
  <c r="W73" i="4"/>
  <c r="U73" i="4"/>
  <c r="B73" i="4"/>
  <c r="W72" i="4"/>
  <c r="U72" i="4"/>
  <c r="B72" i="4"/>
  <c r="W71" i="4"/>
  <c r="U71" i="4"/>
  <c r="B71" i="4"/>
  <c r="W70" i="4"/>
  <c r="U70" i="4"/>
  <c r="B70" i="4"/>
  <c r="W69" i="4"/>
  <c r="U69" i="4"/>
  <c r="B69" i="4"/>
  <c r="W68" i="4"/>
  <c r="U68" i="4"/>
  <c r="B68" i="4"/>
  <c r="W67" i="4"/>
  <c r="U67" i="4"/>
  <c r="B67" i="4"/>
  <c r="W66" i="4"/>
  <c r="U66" i="4"/>
  <c r="B66" i="4"/>
  <c r="W65" i="4"/>
  <c r="U65" i="4"/>
  <c r="B65" i="4"/>
  <c r="W64" i="4"/>
  <c r="U64" i="4"/>
  <c r="B64" i="4"/>
  <c r="W63" i="4"/>
  <c r="U63" i="4"/>
  <c r="B63" i="4"/>
  <c r="W62" i="4"/>
  <c r="U62" i="4"/>
  <c r="B62" i="4"/>
  <c r="W61" i="4"/>
  <c r="U61" i="4"/>
  <c r="B61" i="4"/>
  <c r="W60" i="4"/>
  <c r="U60" i="4"/>
  <c r="B60" i="4"/>
  <c r="W59" i="4"/>
  <c r="U59" i="4"/>
  <c r="B59" i="4"/>
  <c r="W58" i="4"/>
  <c r="U58" i="4"/>
  <c r="B58" i="4"/>
  <c r="W57" i="4"/>
  <c r="U57" i="4"/>
  <c r="B57" i="4"/>
  <c r="W56" i="4"/>
  <c r="U56" i="4"/>
  <c r="B56" i="4"/>
  <c r="W55" i="4"/>
  <c r="U55" i="4"/>
  <c r="B55" i="4"/>
  <c r="W54" i="4"/>
  <c r="U54" i="4"/>
  <c r="B54" i="4"/>
  <c r="W53" i="4"/>
  <c r="U53" i="4"/>
  <c r="B53" i="4"/>
  <c r="W52" i="4"/>
  <c r="U52" i="4"/>
  <c r="B52" i="4"/>
  <c r="W51" i="4"/>
  <c r="U51" i="4"/>
  <c r="B51" i="4"/>
  <c r="W50" i="4"/>
  <c r="U50" i="4"/>
  <c r="B50" i="4"/>
  <c r="W49" i="4"/>
  <c r="U49" i="4"/>
  <c r="B49" i="4"/>
  <c r="W48" i="4"/>
  <c r="U48" i="4"/>
  <c r="B48" i="4"/>
  <c r="W47" i="4"/>
  <c r="U47" i="4"/>
  <c r="B47" i="4"/>
  <c r="W46" i="4"/>
  <c r="U46" i="4"/>
  <c r="B46" i="4"/>
  <c r="W45" i="4"/>
  <c r="U45" i="4"/>
  <c r="B45" i="4"/>
  <c r="W44" i="4"/>
  <c r="U44" i="4"/>
  <c r="B44" i="4"/>
  <c r="W43" i="4"/>
  <c r="U43" i="4"/>
  <c r="B43" i="4"/>
  <c r="W42" i="4"/>
  <c r="U42" i="4"/>
  <c r="B42" i="4"/>
  <c r="W41" i="4"/>
  <c r="U41" i="4"/>
  <c r="B41" i="4"/>
  <c r="W40" i="4"/>
  <c r="U40" i="4"/>
  <c r="B40" i="4"/>
  <c r="W39" i="4"/>
  <c r="U39" i="4"/>
  <c r="B39" i="4"/>
  <c r="W38" i="4"/>
  <c r="U38" i="4"/>
  <c r="B38" i="4"/>
  <c r="W37" i="4"/>
  <c r="U37" i="4"/>
  <c r="B37" i="4"/>
  <c r="W36" i="4"/>
  <c r="U36" i="4"/>
  <c r="B36" i="4"/>
  <c r="W35" i="4"/>
  <c r="U35" i="4"/>
  <c r="B35" i="4"/>
  <c r="W34" i="4"/>
  <c r="U34" i="4"/>
  <c r="F34" i="4"/>
  <c r="B34" i="4"/>
  <c r="W33" i="4"/>
  <c r="U33" i="4"/>
  <c r="F33" i="4"/>
  <c r="B33" i="4"/>
  <c r="W32" i="4"/>
  <c r="U32" i="4"/>
  <c r="F32" i="4"/>
  <c r="B32" i="4"/>
  <c r="W31" i="4"/>
  <c r="U31" i="4"/>
  <c r="F31" i="4"/>
  <c r="B31" i="4"/>
  <c r="W30" i="4"/>
  <c r="U30" i="4"/>
  <c r="F30" i="4"/>
  <c r="B30" i="4"/>
  <c r="W29" i="4"/>
  <c r="U29" i="4"/>
  <c r="H29" i="4"/>
  <c r="F29" i="4"/>
  <c r="B29" i="4"/>
  <c r="W28" i="4"/>
  <c r="U28" i="4"/>
  <c r="H28" i="4"/>
  <c r="F28" i="4"/>
  <c r="B28" i="4"/>
  <c r="W27" i="4"/>
  <c r="U27" i="4"/>
  <c r="H27" i="4"/>
  <c r="F27" i="4"/>
  <c r="B27" i="4"/>
  <c r="W26" i="4"/>
  <c r="U26" i="4"/>
  <c r="H26" i="4"/>
  <c r="F26" i="4"/>
  <c r="D26" i="4"/>
  <c r="B26" i="4"/>
  <c r="W25" i="4"/>
  <c r="U25" i="4"/>
  <c r="H25" i="4"/>
  <c r="F25" i="4"/>
  <c r="D25" i="4"/>
  <c r="B25" i="4"/>
  <c r="W24" i="4"/>
  <c r="U24" i="4"/>
  <c r="H24" i="4"/>
  <c r="F24" i="4"/>
  <c r="D24" i="4"/>
  <c r="B24" i="4"/>
  <c r="W23" i="4"/>
  <c r="U23" i="4"/>
  <c r="H23" i="4"/>
  <c r="F23" i="4"/>
  <c r="D23" i="4"/>
  <c r="B23" i="4"/>
  <c r="W22" i="4"/>
  <c r="U22" i="4"/>
  <c r="H22" i="4"/>
  <c r="F22" i="4"/>
  <c r="D22" i="4"/>
  <c r="B22" i="4"/>
  <c r="W21" i="4"/>
  <c r="U21" i="4"/>
  <c r="N21" i="4"/>
  <c r="H21" i="4"/>
  <c r="F21" i="4"/>
  <c r="D21" i="4"/>
  <c r="B21" i="4"/>
  <c r="W20" i="4"/>
  <c r="U20" i="4"/>
  <c r="N20" i="4"/>
  <c r="H20" i="4"/>
  <c r="F20" i="4"/>
  <c r="D20" i="4"/>
  <c r="B20" i="4"/>
  <c r="W19" i="4"/>
  <c r="U19" i="4"/>
  <c r="N19" i="4"/>
  <c r="H19" i="4"/>
  <c r="F19" i="4"/>
  <c r="D19" i="4"/>
  <c r="B19" i="4"/>
  <c r="W18" i="4"/>
  <c r="U18" i="4"/>
  <c r="N18" i="4"/>
  <c r="H18" i="4"/>
  <c r="F18" i="4"/>
  <c r="D18" i="4"/>
  <c r="B18" i="4"/>
  <c r="W17" i="4"/>
  <c r="U17" i="4"/>
  <c r="N17" i="4"/>
  <c r="H17" i="4"/>
  <c r="F17" i="4"/>
  <c r="D17" i="4"/>
  <c r="B17" i="4"/>
  <c r="W16" i="4"/>
  <c r="U16" i="4"/>
  <c r="N16" i="4"/>
  <c r="H16" i="4"/>
  <c r="F16" i="4"/>
  <c r="D16" i="4"/>
  <c r="B16" i="4"/>
  <c r="W15" i="4"/>
  <c r="U15" i="4"/>
  <c r="N15" i="4"/>
  <c r="H15" i="4"/>
  <c r="F15" i="4"/>
  <c r="D15" i="4"/>
  <c r="B15" i="4"/>
  <c r="W14" i="4"/>
  <c r="U14" i="4"/>
  <c r="N14" i="4"/>
  <c r="H14" i="4"/>
  <c r="F14" i="4"/>
  <c r="D14" i="4"/>
  <c r="B14" i="4"/>
  <c r="W13" i="4"/>
  <c r="U13" i="4"/>
  <c r="N13" i="4"/>
  <c r="H13" i="4"/>
  <c r="F13" i="4"/>
  <c r="D13" i="4"/>
  <c r="B13" i="4"/>
  <c r="W12" i="4"/>
  <c r="U12" i="4"/>
  <c r="P12" i="4"/>
  <c r="N12" i="4"/>
  <c r="H12" i="4"/>
  <c r="F12" i="4"/>
  <c r="D12" i="4"/>
  <c r="B12" i="4"/>
  <c r="W11" i="4"/>
  <c r="U11" i="4"/>
  <c r="P11" i="4"/>
  <c r="N11" i="4"/>
  <c r="H11" i="4"/>
  <c r="F11" i="4"/>
  <c r="D11" i="4"/>
  <c r="B11" i="4"/>
  <c r="W10" i="4"/>
  <c r="U10" i="4"/>
  <c r="P10" i="4"/>
  <c r="N10" i="4"/>
  <c r="H10" i="4"/>
  <c r="F10" i="4"/>
  <c r="D10" i="4"/>
  <c r="B10" i="4"/>
  <c r="W9" i="4"/>
  <c r="U9" i="4"/>
  <c r="P9" i="4"/>
  <c r="N9" i="4"/>
  <c r="J9" i="4"/>
  <c r="H9" i="4"/>
  <c r="F9" i="4"/>
  <c r="D9" i="4"/>
  <c r="B9" i="4"/>
  <c r="W8" i="4"/>
  <c r="U8" i="4"/>
  <c r="P8" i="4"/>
  <c r="N8" i="4"/>
  <c r="L8" i="4"/>
  <c r="J8" i="4"/>
  <c r="H8" i="4"/>
  <c r="F8" i="4"/>
  <c r="D8" i="4"/>
  <c r="B8" i="4"/>
  <c r="W7" i="4"/>
  <c r="U7" i="4"/>
  <c r="P7" i="4"/>
  <c r="N7" i="4"/>
  <c r="L7" i="4"/>
  <c r="J7" i="4"/>
  <c r="H7" i="4"/>
  <c r="F7" i="4"/>
  <c r="D7" i="4"/>
  <c r="B7" i="4"/>
  <c r="W6" i="4"/>
  <c r="U6" i="4"/>
  <c r="P6" i="4"/>
  <c r="N6" i="4"/>
  <c r="L6" i="4"/>
  <c r="J6" i="4"/>
  <c r="H6" i="4"/>
  <c r="F6" i="4"/>
  <c r="D6" i="4"/>
  <c r="B6" i="4"/>
  <c r="W5" i="4"/>
  <c r="U5" i="4"/>
  <c r="P5" i="4"/>
  <c r="N5" i="4"/>
  <c r="L5" i="4"/>
  <c r="J5" i="4"/>
  <c r="H5" i="4"/>
  <c r="F5" i="4"/>
  <c r="D5" i="4"/>
  <c r="B5" i="4"/>
  <c r="W4" i="4"/>
  <c r="U4" i="4"/>
  <c r="P4" i="4"/>
  <c r="N4" i="4"/>
  <c r="L4" i="4"/>
  <c r="J4" i="4"/>
  <c r="H4" i="4"/>
  <c r="F4" i="4"/>
  <c r="D4" i="4"/>
  <c r="B4" i="4"/>
  <c r="W3" i="4"/>
  <c r="U3" i="4"/>
  <c r="P3" i="4"/>
  <c r="N3" i="4"/>
  <c r="L3" i="4"/>
  <c r="J3" i="4"/>
  <c r="H3" i="4"/>
  <c r="F3" i="4"/>
  <c r="D3" i="4"/>
  <c r="B3" i="4"/>
  <c r="W2" i="4"/>
  <c r="U2" i="4"/>
  <c r="P2" i="4"/>
  <c r="N2" i="4"/>
  <c r="L2" i="4"/>
  <c r="J2" i="4"/>
  <c r="H2" i="4"/>
  <c r="F2" i="4"/>
  <c r="D2" i="4"/>
  <c r="B2" i="4"/>
  <c r="W1" i="4"/>
  <c r="U1" i="4"/>
  <c r="H1" i="4"/>
  <c r="F1" i="4"/>
</calcChain>
</file>

<file path=xl/sharedStrings.xml><?xml version="1.0" encoding="utf-8"?>
<sst xmlns="http://schemas.openxmlformats.org/spreadsheetml/2006/main" count="5489" uniqueCount="5292">
  <si>
    <t>MP14D009</t>
  </si>
  <si>
    <t>MP14D012</t>
  </si>
  <si>
    <t>MP14D024</t>
  </si>
  <si>
    <t>MP14D036</t>
  </si>
  <si>
    <t>MP14D048</t>
  </si>
  <si>
    <t>MP14D096</t>
  </si>
  <si>
    <t>MP14D144</t>
  </si>
  <si>
    <t>MP14D192</t>
  </si>
  <si>
    <t>MP14D384</t>
  </si>
  <si>
    <t>MP14E0</t>
  </si>
  <si>
    <t>MP14E001</t>
  </si>
  <si>
    <t>MP14E002</t>
  </si>
  <si>
    <t>MP14E003</t>
  </si>
  <si>
    <t>MP14E006</t>
  </si>
  <si>
    <t>MP14E009</t>
  </si>
  <si>
    <t>MP14E012</t>
  </si>
  <si>
    <t>MP14E024</t>
  </si>
  <si>
    <t>MP14E036</t>
  </si>
  <si>
    <t>MP14E048</t>
  </si>
  <si>
    <t>MP14E096</t>
  </si>
  <si>
    <t>MP14E144</t>
  </si>
  <si>
    <t>MP14E192</t>
  </si>
  <si>
    <t>MP14E384</t>
  </si>
  <si>
    <t>MP14F0</t>
  </si>
  <si>
    <t>MP14F001</t>
  </si>
  <si>
    <t>MP14F002</t>
  </si>
  <si>
    <t>MP14F003</t>
  </si>
  <si>
    <t>MP14F006</t>
  </si>
  <si>
    <t>MP14F009</t>
  </si>
  <si>
    <t>MP14F012</t>
  </si>
  <si>
    <t>MP14F024</t>
  </si>
  <si>
    <t>MP14F036</t>
  </si>
  <si>
    <t>MP14F048</t>
  </si>
  <si>
    <t>MP14F096</t>
  </si>
  <si>
    <t>MP14F144</t>
  </si>
  <si>
    <t>MP14F192</t>
  </si>
  <si>
    <t>MP14F384</t>
  </si>
  <si>
    <t>MP14G0</t>
  </si>
  <si>
    <t>MP14G001</t>
  </si>
  <si>
    <t>MP14G002</t>
  </si>
  <si>
    <t>MP14G003</t>
  </si>
  <si>
    <t>MP14G004</t>
  </si>
  <si>
    <t>MP14G009</t>
  </si>
  <si>
    <t>MP14G012</t>
  </si>
  <si>
    <t>MP14G024</t>
  </si>
  <si>
    <t>MP14G034</t>
  </si>
  <si>
    <t>MP14G048</t>
  </si>
  <si>
    <t>MP14G094</t>
  </si>
  <si>
    <t>MP14G144</t>
  </si>
  <si>
    <t>MP14G192</t>
  </si>
  <si>
    <t>MP14G384</t>
  </si>
  <si>
    <t>MP14H0</t>
  </si>
  <si>
    <t>MP14H001</t>
  </si>
  <si>
    <t>MP14H002</t>
  </si>
  <si>
    <t>MP14H003</t>
  </si>
  <si>
    <t>MP14H006</t>
  </si>
  <si>
    <t>MP14H009</t>
  </si>
  <si>
    <t>MP14H012</t>
  </si>
  <si>
    <t>MP14H024</t>
  </si>
  <si>
    <t>MP14H036</t>
  </si>
  <si>
    <t>MP14H048</t>
  </si>
  <si>
    <t>MP14H096</t>
  </si>
  <si>
    <t>MP14H144</t>
  </si>
  <si>
    <t>MP14H192</t>
  </si>
  <si>
    <t>MP14H384</t>
  </si>
  <si>
    <t>MP14I0</t>
  </si>
  <si>
    <t>MP14I001</t>
  </si>
  <si>
    <t>MP14I002</t>
  </si>
  <si>
    <t>MP14I003</t>
  </si>
  <si>
    <t>MP14I006</t>
  </si>
  <si>
    <t>MP14I009</t>
  </si>
  <si>
    <t>MP14I012</t>
  </si>
  <si>
    <t>MP14I024</t>
  </si>
  <si>
    <t>MP14I036</t>
  </si>
  <si>
    <t>MP14I048</t>
  </si>
  <si>
    <t>MP14I096</t>
  </si>
  <si>
    <t>MP14I144</t>
  </si>
  <si>
    <t>MP14I192</t>
  </si>
  <si>
    <t>MP14I384</t>
  </si>
  <si>
    <t>MP14J0</t>
  </si>
  <si>
    <t>MP14J001</t>
  </si>
  <si>
    <t>MP14J002</t>
  </si>
  <si>
    <t>MP14J003</t>
  </si>
  <si>
    <t>MP14J006</t>
  </si>
  <si>
    <t>MP14J009</t>
  </si>
  <si>
    <t>MP14J012</t>
  </si>
  <si>
    <t>MP14J024</t>
  </si>
  <si>
    <t>MP14J036</t>
  </si>
  <si>
    <t>MP14J048</t>
  </si>
  <si>
    <t>MP14J096</t>
  </si>
  <si>
    <t>MP14J144</t>
  </si>
  <si>
    <t>MP14J192</t>
  </si>
  <si>
    <t>MP14J384</t>
  </si>
  <si>
    <t>MP14K0</t>
  </si>
  <si>
    <t>MP14K001</t>
  </si>
  <si>
    <t>MP14K002</t>
  </si>
  <si>
    <t>MP14K003</t>
  </si>
  <si>
    <t>MP14K006</t>
  </si>
  <si>
    <t>MP14K009</t>
  </si>
  <si>
    <t>MP14K012</t>
  </si>
  <si>
    <t>MP14K024</t>
  </si>
  <si>
    <t>MP14K036</t>
  </si>
  <si>
    <t>MP14K048</t>
  </si>
  <si>
    <t>MP14K096</t>
  </si>
  <si>
    <t>MP14K144</t>
  </si>
  <si>
    <t>MP14K192</t>
  </si>
  <si>
    <t>MP14K384</t>
  </si>
  <si>
    <t>MP14L0</t>
  </si>
  <si>
    <t>MP14L001</t>
  </si>
  <si>
    <t>MP14L002</t>
  </si>
  <si>
    <t>MP14L003</t>
  </si>
  <si>
    <t>MP14L006</t>
  </si>
  <si>
    <t>MP14L009</t>
  </si>
  <si>
    <t>MP14L012</t>
  </si>
  <si>
    <t>MP14L024</t>
  </si>
  <si>
    <t>MP14L036</t>
  </si>
  <si>
    <t>MP14L048</t>
  </si>
  <si>
    <t>MP14L096</t>
  </si>
  <si>
    <t>MP14L144</t>
  </si>
  <si>
    <t>MP14L192</t>
  </si>
  <si>
    <t>MP14L384</t>
  </si>
  <si>
    <t>MP15A0</t>
  </si>
  <si>
    <t>MP15A001</t>
  </si>
  <si>
    <t>MP15A002</t>
  </si>
  <si>
    <t>MP15A003</t>
  </si>
  <si>
    <t>MP15A006</t>
  </si>
  <si>
    <t>MP15A009</t>
  </si>
  <si>
    <t>MP15A012</t>
  </si>
  <si>
    <t>MP15A024</t>
  </si>
  <si>
    <t>MP15A036</t>
  </si>
  <si>
    <t>MP15A048</t>
  </si>
  <si>
    <t>MP15A096</t>
  </si>
  <si>
    <t>MP15A144</t>
  </si>
  <si>
    <t>MP15A192</t>
  </si>
  <si>
    <t>MP15A384</t>
  </si>
  <si>
    <t>MP15B0</t>
  </si>
  <si>
    <t>MP15B001</t>
  </si>
  <si>
    <t>MP15B002</t>
  </si>
  <si>
    <t>MP15B003</t>
  </si>
  <si>
    <t>MP15B006</t>
  </si>
  <si>
    <t>MP15B009</t>
  </si>
  <si>
    <t>MP15B012</t>
  </si>
  <si>
    <t>MP15B024</t>
  </si>
  <si>
    <t>MP15B036</t>
  </si>
  <si>
    <t>MP15B048</t>
  </si>
  <si>
    <t>MP15B096</t>
  </si>
  <si>
    <t>MP15B144</t>
  </si>
  <si>
    <t>MP15B192</t>
  </si>
  <si>
    <t>MP15B384</t>
  </si>
  <si>
    <t>MP15C0</t>
  </si>
  <si>
    <t>MP15C001</t>
  </si>
  <si>
    <t>MP15C002</t>
  </si>
  <si>
    <t>MP15C003</t>
  </si>
  <si>
    <t>MP15C004</t>
  </si>
  <si>
    <t>MP15C009</t>
  </si>
  <si>
    <t>MP15C012</t>
  </si>
  <si>
    <t>MP15C024</t>
  </si>
  <si>
    <t>MP29H003</t>
  </si>
  <si>
    <t>MP29H006</t>
  </si>
  <si>
    <t>MP29H009</t>
  </si>
  <si>
    <t>MP29H012</t>
  </si>
  <si>
    <t>MP29H024</t>
  </si>
  <si>
    <t>MP29H036</t>
  </si>
  <si>
    <t>MP29H048</t>
  </si>
  <si>
    <t>MP29H096</t>
  </si>
  <si>
    <t>MP29H144</t>
  </si>
  <si>
    <t>MP29H192</t>
  </si>
  <si>
    <t>MP29H384</t>
  </si>
  <si>
    <t>MP29I0</t>
  </si>
  <si>
    <t>MP29I001</t>
  </si>
  <si>
    <t>MP29I002</t>
  </si>
  <si>
    <t>MP29I003</t>
  </si>
  <si>
    <t>MP29I006</t>
  </si>
  <si>
    <t>MP29I009</t>
  </si>
  <si>
    <t>MP29I012</t>
  </si>
  <si>
    <t>MP29I024</t>
  </si>
  <si>
    <t>MP29I036</t>
  </si>
  <si>
    <t>MP29I048</t>
  </si>
  <si>
    <t>MP29I096</t>
  </si>
  <si>
    <t>MP29I144</t>
  </si>
  <si>
    <t>MP29I192</t>
  </si>
  <si>
    <t>MP29I384</t>
  </si>
  <si>
    <t>MP29J0</t>
  </si>
  <si>
    <t>MP29J001</t>
  </si>
  <si>
    <t>MP29J002</t>
  </si>
  <si>
    <t>MP29J003</t>
  </si>
  <si>
    <t>MP29J006</t>
  </si>
  <si>
    <t>MP29J009</t>
  </si>
  <si>
    <t>MP29J012</t>
  </si>
  <si>
    <t>MP29J024</t>
  </si>
  <si>
    <t>MP29J036</t>
  </si>
  <si>
    <t>MP29J048</t>
  </si>
  <si>
    <t>MP29J096</t>
  </si>
  <si>
    <t>MP29J144</t>
  </si>
  <si>
    <t>MP29J192</t>
  </si>
  <si>
    <t>MP29J384</t>
  </si>
  <si>
    <t>MP29K0</t>
  </si>
  <si>
    <t>MP29K001</t>
  </si>
  <si>
    <t>MP29K002</t>
  </si>
  <si>
    <t>MP29K003</t>
  </si>
  <si>
    <t>MP29K006</t>
  </si>
  <si>
    <t>MP29K009</t>
  </si>
  <si>
    <t>MP29K012</t>
  </si>
  <si>
    <t>MP29K024</t>
  </si>
  <si>
    <t>MP29K036</t>
  </si>
  <si>
    <t>MP29K048</t>
  </si>
  <si>
    <t>MP29K096</t>
  </si>
  <si>
    <t>MP29K144</t>
  </si>
  <si>
    <t>MP29K192</t>
  </si>
  <si>
    <t>MP29K384</t>
  </si>
  <si>
    <t>MP29L0</t>
  </si>
  <si>
    <t>MP29L001</t>
  </si>
  <si>
    <t>MP29L002</t>
  </si>
  <si>
    <t>MP29L003</t>
  </si>
  <si>
    <t>MP29L006</t>
  </si>
  <si>
    <t>MP29L009</t>
  </si>
  <si>
    <t>MP29L012</t>
  </si>
  <si>
    <t>MP29L024</t>
  </si>
  <si>
    <t>MP29L036</t>
  </si>
  <si>
    <t>MP29L048</t>
  </si>
  <si>
    <t>MP29L096</t>
  </si>
  <si>
    <t>MP29L144</t>
  </si>
  <si>
    <t>MP29L192</t>
  </si>
  <si>
    <t>MP29L384</t>
  </si>
  <si>
    <t>MP30A0</t>
  </si>
  <si>
    <t>MP30A001</t>
  </si>
  <si>
    <t>MP30A002</t>
  </si>
  <si>
    <t>MP30A003</t>
  </si>
  <si>
    <t>MP30A006</t>
  </si>
  <si>
    <t>MP30A009</t>
  </si>
  <si>
    <t>MP30A012</t>
  </si>
  <si>
    <t>MP30A024</t>
  </si>
  <si>
    <t>MP30A036</t>
  </si>
  <si>
    <t>MP30A048</t>
  </si>
  <si>
    <t>MP30A096</t>
  </si>
  <si>
    <t>MP30A144</t>
  </si>
  <si>
    <t>MP30A192</t>
  </si>
  <si>
    <t>MP30A384</t>
  </si>
  <si>
    <t>MP30B0</t>
  </si>
  <si>
    <t>MP30B001</t>
  </si>
  <si>
    <t>MP30B002</t>
  </si>
  <si>
    <t>MP30B003</t>
  </si>
  <si>
    <t>MP30B006</t>
  </si>
  <si>
    <t>MP30B009</t>
  </si>
  <si>
    <t>MP30B012</t>
  </si>
  <si>
    <t>MP30B024</t>
  </si>
  <si>
    <t>MP30B036</t>
  </si>
  <si>
    <t>MP30B048</t>
  </si>
  <si>
    <t>MP30B096</t>
  </si>
  <si>
    <t>MP30B144</t>
  </si>
  <si>
    <t>MP30B192</t>
  </si>
  <si>
    <t>MP30B384</t>
  </si>
  <si>
    <t>MP30C0</t>
  </si>
  <si>
    <t>MP30C001</t>
  </si>
  <si>
    <t>MP30C002</t>
  </si>
  <si>
    <t>MP30C003</t>
  </si>
  <si>
    <t>MP30C004</t>
  </si>
  <si>
    <t>MP30C009</t>
  </si>
  <si>
    <t>MP30C012</t>
  </si>
  <si>
    <t>MP30C024</t>
  </si>
  <si>
    <t>MP30C034</t>
  </si>
  <si>
    <t>MP30C048</t>
  </si>
  <si>
    <t>MP30C094</t>
  </si>
  <si>
    <t>MP30C144</t>
  </si>
  <si>
    <t>MP30C192</t>
  </si>
  <si>
    <t>MP30C384</t>
  </si>
  <si>
    <t>MP30D0</t>
  </si>
  <si>
    <t>MP30D001</t>
  </si>
  <si>
    <t>MP30D002</t>
  </si>
  <si>
    <t>MP30D003</t>
  </si>
  <si>
    <t>MP30D006</t>
  </si>
  <si>
    <t>MP30D009</t>
  </si>
  <si>
    <t>MP30D012</t>
  </si>
  <si>
    <t>MP30D024</t>
  </si>
  <si>
    <t>MP30D036</t>
  </si>
  <si>
    <t>MP30D048</t>
  </si>
  <si>
    <t>MP30D096</t>
  </si>
  <si>
    <t>MP30D144</t>
  </si>
  <si>
    <t>MP30D192</t>
  </si>
  <si>
    <t>MP30D384</t>
  </si>
  <si>
    <t>MP30E0</t>
  </si>
  <si>
    <t>MP30E001</t>
  </si>
  <si>
    <t>MP30E002</t>
  </si>
  <si>
    <t>MP30E003</t>
  </si>
  <si>
    <t>MP30E006</t>
  </si>
  <si>
    <t>MP30E009</t>
  </si>
  <si>
    <t>MP30E012</t>
  </si>
  <si>
    <t>MP30E024</t>
  </si>
  <si>
    <t>MP30E036</t>
  </si>
  <si>
    <t>MP30E048</t>
  </si>
  <si>
    <t>MP30E096</t>
  </si>
  <si>
    <t>MP30E144</t>
  </si>
  <si>
    <t>MP30E192</t>
  </si>
  <si>
    <t>MP30E384</t>
  </si>
  <si>
    <t>MP30F0</t>
  </si>
  <si>
    <t>MP30F001</t>
  </si>
  <si>
    <t>MP30F002</t>
  </si>
  <si>
    <t>MP30F003</t>
  </si>
  <si>
    <t>MP30F006</t>
  </si>
  <si>
    <t>MP30F009</t>
  </si>
  <si>
    <t>MP30F012</t>
  </si>
  <si>
    <t>MP30F024</t>
  </si>
  <si>
    <t>MP30F036</t>
  </si>
  <si>
    <t>MP30F048</t>
  </si>
  <si>
    <t>MP30F096</t>
  </si>
  <si>
    <t>MP30F144</t>
  </si>
  <si>
    <t>MP30F192</t>
  </si>
  <si>
    <t>MP30F384</t>
  </si>
  <si>
    <t>MP30G0</t>
  </si>
  <si>
    <t>MP30G001</t>
  </si>
  <si>
    <t>MP30G002</t>
  </si>
  <si>
    <t>MP30G003</t>
  </si>
  <si>
    <t>MP30G004</t>
  </si>
  <si>
    <t>MP30G009</t>
  </si>
  <si>
    <t>MP16B012</t>
  </si>
  <si>
    <t>MP16B024</t>
  </si>
  <si>
    <t>MP16B036</t>
  </si>
  <si>
    <t>MP16B048</t>
  </si>
  <si>
    <t>MP16B096</t>
  </si>
  <si>
    <t>MP16B144</t>
  </si>
  <si>
    <t>MP16B192</t>
  </si>
  <si>
    <t>MP16B384</t>
  </si>
  <si>
    <t>MP16C0</t>
  </si>
  <si>
    <t>MP16C001</t>
  </si>
  <si>
    <t>MP16C002</t>
  </si>
  <si>
    <t>MP16C003</t>
  </si>
  <si>
    <t>MP16C004</t>
  </si>
  <si>
    <t>MP16C009</t>
  </si>
  <si>
    <t>MP16C012</t>
  </si>
  <si>
    <t>MP16C024</t>
  </si>
  <si>
    <t>MP16C034</t>
  </si>
  <si>
    <t>MP16C048</t>
  </si>
  <si>
    <t>MP16C094</t>
  </si>
  <si>
    <t>MP16C144</t>
  </si>
  <si>
    <t>MP16C192</t>
  </si>
  <si>
    <t>MP16C384</t>
  </si>
  <si>
    <t>MP16D0</t>
  </si>
  <si>
    <t>MP16D001</t>
  </si>
  <si>
    <t>MP16D002</t>
  </si>
  <si>
    <t>MP16D003</t>
  </si>
  <si>
    <t>MP16D006</t>
  </si>
  <si>
    <t>MP16D009</t>
  </si>
  <si>
    <t>MP16D012</t>
  </si>
  <si>
    <t>MP16D024</t>
  </si>
  <si>
    <t>MP16D036</t>
  </si>
  <si>
    <t>MP16D048</t>
  </si>
  <si>
    <t>MP16D096</t>
  </si>
  <si>
    <t>MP16D144</t>
  </si>
  <si>
    <t>MP16D192</t>
  </si>
  <si>
    <t>MP16D384</t>
  </si>
  <si>
    <t>MP16E0</t>
  </si>
  <si>
    <t>MP16E001</t>
  </si>
  <si>
    <t>MP16E002</t>
  </si>
  <si>
    <t>MP16E003</t>
  </si>
  <si>
    <t>MP16E006</t>
  </si>
  <si>
    <t>MP16E009</t>
  </si>
  <si>
    <t>MP16E012</t>
  </si>
  <si>
    <t>MP16E024</t>
  </si>
  <si>
    <t>MP16E036</t>
  </si>
  <si>
    <t>MP16E048</t>
  </si>
  <si>
    <t>MP16E096</t>
  </si>
  <si>
    <t>MP16E144</t>
  </si>
  <si>
    <t>MP16E192</t>
  </si>
  <si>
    <t>MP16E384</t>
  </si>
  <si>
    <t>MP16F0</t>
  </si>
  <si>
    <t>MP16F001</t>
  </si>
  <si>
    <t>MP16F002</t>
  </si>
  <si>
    <t>MP16F003</t>
  </si>
  <si>
    <t>MP16F006</t>
  </si>
  <si>
    <t>MP16F009</t>
  </si>
  <si>
    <t>MP16F012</t>
  </si>
  <si>
    <t>MP16F024</t>
  </si>
  <si>
    <t>MP16F036</t>
  </si>
  <si>
    <t>MP16F048</t>
  </si>
  <si>
    <t>MP16F096</t>
  </si>
  <si>
    <t>MP16F144</t>
  </si>
  <si>
    <t>MP16F192</t>
  </si>
  <si>
    <t>MP16F384</t>
  </si>
  <si>
    <t>MP16G0</t>
  </si>
  <si>
    <t>MP16G001</t>
  </si>
  <si>
    <t>MP16G002</t>
  </si>
  <si>
    <t>MP16G003</t>
  </si>
  <si>
    <t>MP16G004</t>
  </si>
  <si>
    <t>MP16G009</t>
  </si>
  <si>
    <t>MP16G012</t>
  </si>
  <si>
    <t>MP16G024</t>
  </si>
  <si>
    <t>MP16G034</t>
  </si>
  <si>
    <t>MP16G048</t>
  </si>
  <si>
    <t>MP16G094</t>
  </si>
  <si>
    <t>MP16G144</t>
  </si>
  <si>
    <t>MP16G192</t>
  </si>
  <si>
    <t>MP16G384</t>
  </si>
  <si>
    <t>MP16H0</t>
  </si>
  <si>
    <t>MP16H001</t>
  </si>
  <si>
    <t>MP16H002</t>
  </si>
  <si>
    <t>MP16H003</t>
  </si>
  <si>
    <t>MP16H006</t>
  </si>
  <si>
    <t>MP16H009</t>
  </si>
  <si>
    <t>MP16H012</t>
  </si>
  <si>
    <t>MP16H024</t>
  </si>
  <si>
    <t>MP16H036</t>
  </si>
  <si>
    <t>MP16H048</t>
  </si>
  <si>
    <t>MP16H096</t>
  </si>
  <si>
    <t>MP16H144</t>
  </si>
  <si>
    <t>MP16H192</t>
  </si>
  <si>
    <t>MP16H384</t>
  </si>
  <si>
    <t>MP16I0</t>
  </si>
  <si>
    <t>MP16I001</t>
  </si>
  <si>
    <t>MP16I002</t>
  </si>
  <si>
    <t>MP16I003</t>
  </si>
  <si>
    <t>MP16I006</t>
  </si>
  <si>
    <t>MP16I009</t>
  </si>
  <si>
    <t>MP16I012</t>
  </si>
  <si>
    <t>MP16I024</t>
  </si>
  <si>
    <t>MP16I036</t>
  </si>
  <si>
    <t>MP16I048</t>
  </si>
  <si>
    <t>MP16I096</t>
  </si>
  <si>
    <t>MP16I144</t>
  </si>
  <si>
    <t>MP16I192</t>
  </si>
  <si>
    <t>MP16I384</t>
  </si>
  <si>
    <t>MP16J0</t>
  </si>
  <si>
    <t>MP16J001</t>
  </si>
  <si>
    <t>MP16J002</t>
  </si>
  <si>
    <t>MP16J003</t>
  </si>
  <si>
    <t>MP16J006</t>
  </si>
  <si>
    <t>MP16J009</t>
  </si>
  <si>
    <t>MP16J012</t>
  </si>
  <si>
    <t>MP16J024</t>
  </si>
  <si>
    <t>MP16J036</t>
  </si>
  <si>
    <t>MP16J048</t>
  </si>
  <si>
    <t>MP16J096</t>
  </si>
  <si>
    <t>MP16J144</t>
  </si>
  <si>
    <t>MP16J192</t>
  </si>
  <si>
    <t>MP16J384</t>
  </si>
  <si>
    <t>MP16K0</t>
  </si>
  <si>
    <t>MP16K001</t>
  </si>
  <si>
    <t>MP30J192</t>
  </si>
  <si>
    <t>MP30J384</t>
  </si>
  <si>
    <t>MP30K0</t>
  </si>
  <si>
    <t>MP30K001</t>
  </si>
  <si>
    <t>MP30K002</t>
  </si>
  <si>
    <t>MP30K003</t>
  </si>
  <si>
    <t>MP30K006</t>
  </si>
  <si>
    <t>MP30K009</t>
  </si>
  <si>
    <t>MP30K012</t>
  </si>
  <si>
    <t>MP30K024</t>
  </si>
  <si>
    <t>MP30K036</t>
  </si>
  <si>
    <t>MP30K048</t>
  </si>
  <si>
    <t>MP30K096</t>
  </si>
  <si>
    <t>MP30K144</t>
  </si>
  <si>
    <t>MP30K192</t>
  </si>
  <si>
    <t>MP30K384</t>
  </si>
  <si>
    <t>MP30L0</t>
  </si>
  <si>
    <t>MP30L001</t>
  </si>
  <si>
    <t>MP30L002</t>
  </si>
  <si>
    <t>MP30L003</t>
  </si>
  <si>
    <t>MP30L006</t>
  </si>
  <si>
    <t>MP30L009</t>
  </si>
  <si>
    <t>MP30L012</t>
  </si>
  <si>
    <t>MP30L024</t>
  </si>
  <si>
    <t>MP30L036</t>
  </si>
  <si>
    <t>MP30L048</t>
  </si>
  <si>
    <t>MP30L096</t>
  </si>
  <si>
    <t>MP30L144</t>
  </si>
  <si>
    <t>MP30L192</t>
  </si>
  <si>
    <t>MP30L384</t>
  </si>
  <si>
    <t>MP31A0</t>
  </si>
  <si>
    <t>MP31A001</t>
  </si>
  <si>
    <t>MP31A002</t>
  </si>
  <si>
    <t>MP31A003</t>
  </si>
  <si>
    <t>MP31A006</t>
  </si>
  <si>
    <t>MP31A009</t>
  </si>
  <si>
    <t>MP31A012</t>
  </si>
  <si>
    <t>MP31A024</t>
  </si>
  <si>
    <t>MP31A036</t>
  </si>
  <si>
    <t>MP31A048</t>
  </si>
  <si>
    <t>MP31A096</t>
  </si>
  <si>
    <t>MP31A144</t>
  </si>
  <si>
    <t>MP31A192</t>
  </si>
  <si>
    <t>MP31A384</t>
  </si>
  <si>
    <t>MP31B0</t>
  </si>
  <si>
    <t>MP31B001</t>
  </si>
  <si>
    <t>MP31B002</t>
  </si>
  <si>
    <t>MP31B003</t>
  </si>
  <si>
    <t>MP31B006</t>
  </si>
  <si>
    <t>MP31B009</t>
  </si>
  <si>
    <t>MP31B012</t>
  </si>
  <si>
    <t>MP31B024</t>
  </si>
  <si>
    <t>MP31B036</t>
  </si>
  <si>
    <t>MP31B048</t>
  </si>
  <si>
    <t>MP31B096</t>
  </si>
  <si>
    <t>MP31B144</t>
  </si>
  <si>
    <t>MP31B192</t>
  </si>
  <si>
    <t>MP31B384</t>
  </si>
  <si>
    <t>MP31C0</t>
  </si>
  <si>
    <t>MP31C001</t>
  </si>
  <si>
    <t>MP31C002</t>
  </si>
  <si>
    <t>MP31C003</t>
  </si>
  <si>
    <t>MP31C004</t>
  </si>
  <si>
    <t>MP31C009</t>
  </si>
  <si>
    <t>MP31C012</t>
  </si>
  <si>
    <t>MP31C024</t>
  </si>
  <si>
    <t>MP31C034</t>
  </si>
  <si>
    <t>MP31C048</t>
  </si>
  <si>
    <t>MP31C094</t>
  </si>
  <si>
    <t>MP31C144</t>
  </si>
  <si>
    <t>MP31C192</t>
  </si>
  <si>
    <t>MP31C384</t>
  </si>
  <si>
    <t>MP31D0</t>
  </si>
  <si>
    <t>MP31D001</t>
  </si>
  <si>
    <t>MP31D002</t>
  </si>
  <si>
    <t>MP31D003</t>
  </si>
  <si>
    <t>MP31D006</t>
  </si>
  <si>
    <t>MP31D009</t>
  </si>
  <si>
    <t>MP31D012</t>
  </si>
  <si>
    <t>MP31D024</t>
  </si>
  <si>
    <t>MP31D036</t>
  </si>
  <si>
    <t>MP31D048</t>
  </si>
  <si>
    <t>MP31D096</t>
  </si>
  <si>
    <t>MP31D144</t>
  </si>
  <si>
    <t>MP31D192</t>
  </si>
  <si>
    <t>MP31D384</t>
  </si>
  <si>
    <t>MP31E0</t>
  </si>
  <si>
    <t>MP31E001</t>
  </si>
  <si>
    <t>MP31E002</t>
  </si>
  <si>
    <t>MP31E003</t>
  </si>
  <si>
    <t>MP31E006</t>
  </si>
  <si>
    <t>MP31E009</t>
  </si>
  <si>
    <t>MP31E012</t>
  </si>
  <si>
    <t>MP31E024</t>
  </si>
  <si>
    <t>MP31E036</t>
  </si>
  <si>
    <t>MP31E048</t>
  </si>
  <si>
    <t>MP31E096</t>
  </si>
  <si>
    <t>MP31E144</t>
  </si>
  <si>
    <t>MP31E192</t>
  </si>
  <si>
    <t>MP31E384</t>
  </si>
  <si>
    <t>MP31F0</t>
  </si>
  <si>
    <t>MP31F001</t>
  </si>
  <si>
    <t>MP31F002</t>
  </si>
  <si>
    <t>MP31F003</t>
  </si>
  <si>
    <t>MP31F006</t>
  </si>
  <si>
    <t>MP31F009</t>
  </si>
  <si>
    <t>MP31F012</t>
  </si>
  <si>
    <t>MP31F024</t>
  </si>
  <si>
    <t>MP31F036</t>
  </si>
  <si>
    <t>MP31F048</t>
  </si>
  <si>
    <t>MP31F096</t>
  </si>
  <si>
    <t>MP31F144</t>
  </si>
  <si>
    <t>MP31F192</t>
  </si>
  <si>
    <t>MP31F384</t>
  </si>
  <si>
    <t>MP31G0</t>
  </si>
  <si>
    <t>MP31G001</t>
  </si>
  <si>
    <t>MP31G002</t>
  </si>
  <si>
    <t>MP31G003</t>
  </si>
  <si>
    <t>MP31G004</t>
  </si>
  <si>
    <t>MP31G009</t>
  </si>
  <si>
    <t>MP31G012</t>
  </si>
  <si>
    <t>MP31G024</t>
  </si>
  <si>
    <t>MP31G034</t>
  </si>
  <si>
    <t>MP17C003</t>
  </si>
  <si>
    <t>MP17C004</t>
  </si>
  <si>
    <t>MP17C009</t>
  </si>
  <si>
    <t>MP17C012</t>
  </si>
  <si>
    <t>MP17C024</t>
  </si>
  <si>
    <t>MP17C034</t>
  </si>
  <si>
    <t>MP17C048</t>
  </si>
  <si>
    <t>MP17C094</t>
  </si>
  <si>
    <t>MP17C144</t>
  </si>
  <si>
    <t>MP17C192</t>
  </si>
  <si>
    <t>MP17C384</t>
  </si>
  <si>
    <t>MP17D0</t>
  </si>
  <si>
    <t>MP17D001</t>
  </si>
  <si>
    <t>MP17D002</t>
  </si>
  <si>
    <t>MP17D003</t>
  </si>
  <si>
    <t>MP17D006</t>
  </si>
  <si>
    <t>MP17D009</t>
  </si>
  <si>
    <t>MP17D012</t>
  </si>
  <si>
    <t>MP17D024</t>
  </si>
  <si>
    <t>MP17D036</t>
  </si>
  <si>
    <t>MP17D048</t>
  </si>
  <si>
    <t>MP17D096</t>
  </si>
  <si>
    <t>MP17D144</t>
  </si>
  <si>
    <t>MP17D192</t>
  </si>
  <si>
    <t>MP17D384</t>
  </si>
  <si>
    <t>MP17E0</t>
  </si>
  <si>
    <t>MP17E001</t>
  </si>
  <si>
    <t>MP17E002</t>
  </si>
  <si>
    <t>MP17E003</t>
  </si>
  <si>
    <t>MP17E006</t>
  </si>
  <si>
    <t>MP17E009</t>
  </si>
  <si>
    <t>MP17E012</t>
  </si>
  <si>
    <t>MP17E024</t>
  </si>
  <si>
    <t>MP17E036</t>
  </si>
  <si>
    <t>MP17E048</t>
  </si>
  <si>
    <t>MP17E096</t>
  </si>
  <si>
    <t>MP17E144</t>
  </si>
  <si>
    <t>MP17E192</t>
  </si>
  <si>
    <t>MP17E384</t>
  </si>
  <si>
    <t>MP17F0</t>
  </si>
  <si>
    <t>MP17F001</t>
  </si>
  <si>
    <t>MP17F002</t>
  </si>
  <si>
    <t>MP17F003</t>
  </si>
  <si>
    <t>MP17F006</t>
  </si>
  <si>
    <t>MP17F009</t>
  </si>
  <si>
    <t>MP17F012</t>
  </si>
  <si>
    <t>MP17F024</t>
  </si>
  <si>
    <t>MP17F036</t>
  </si>
  <si>
    <t>MP17F048</t>
  </si>
  <si>
    <t>MP17F096</t>
  </si>
  <si>
    <t>MP17F144</t>
  </si>
  <si>
    <t>MP17F192</t>
  </si>
  <si>
    <t>MP17F384</t>
  </si>
  <si>
    <t>MP17G0</t>
  </si>
  <si>
    <t>MP17G001</t>
  </si>
  <si>
    <t>MP31K096</t>
  </si>
  <si>
    <t>MP31K144</t>
  </si>
  <si>
    <t>MP31K192</t>
  </si>
  <si>
    <t>MP31K384</t>
  </si>
  <si>
    <t>MP31L0</t>
  </si>
  <si>
    <t>MP31L001</t>
  </si>
  <si>
    <t>MP31L002</t>
  </si>
  <si>
    <t>MP31L003</t>
  </si>
  <si>
    <t>MP31L006</t>
  </si>
  <si>
    <t>MP31L009</t>
  </si>
  <si>
    <t>MP31L012</t>
  </si>
  <si>
    <t>MP31L024</t>
  </si>
  <si>
    <t>MP31L036</t>
  </si>
  <si>
    <t>MP31L048</t>
  </si>
  <si>
    <t>MP31L096</t>
  </si>
  <si>
    <t>MP31L144</t>
  </si>
  <si>
    <t>MP31L192</t>
  </si>
  <si>
    <t>MP31L384</t>
  </si>
  <si>
    <t>MP32A0</t>
  </si>
  <si>
    <t>MP32A001</t>
  </si>
  <si>
    <t>MP32A002</t>
  </si>
  <si>
    <t>MP32A003</t>
  </si>
  <si>
    <t>MP32A006</t>
  </si>
  <si>
    <t>MP32A009</t>
  </si>
  <si>
    <t>MP32A012</t>
  </si>
  <si>
    <t>MP32A024</t>
  </si>
  <si>
    <t>MP32A036</t>
  </si>
  <si>
    <t>MP32A048</t>
  </si>
  <si>
    <t>MP32A096</t>
  </si>
  <si>
    <t>MP32A144</t>
  </si>
  <si>
    <t>MP32A192</t>
  </si>
  <si>
    <t>MP32A384</t>
  </si>
  <si>
    <t>MP32B0</t>
  </si>
  <si>
    <t>MP32B001</t>
  </si>
  <si>
    <t>MP32B002</t>
  </si>
  <si>
    <t>MP32B003</t>
  </si>
  <si>
    <t>MP32B006</t>
  </si>
  <si>
    <t>MP32B009</t>
  </si>
  <si>
    <t>MP32B012</t>
  </si>
  <si>
    <t>MP32B024</t>
  </si>
  <si>
    <t>MP32B036</t>
  </si>
  <si>
    <t>MP32B048</t>
  </si>
  <si>
    <t>MP32B096</t>
  </si>
  <si>
    <t>MP32B144</t>
  </si>
  <si>
    <t>MP32B192</t>
  </si>
  <si>
    <t>MP32B384</t>
  </si>
  <si>
    <t>MP32C0</t>
  </si>
  <si>
    <t>MP32C001</t>
  </si>
  <si>
    <t>MP32C002</t>
  </si>
  <si>
    <t>MP32C003</t>
  </si>
  <si>
    <t>MP32C004</t>
  </si>
  <si>
    <t>MP32C009</t>
  </si>
  <si>
    <t>MP32C012</t>
  </si>
  <si>
    <t>MP32C024</t>
  </si>
  <si>
    <t>MP32C034</t>
  </si>
  <si>
    <t>MP32C048</t>
  </si>
  <si>
    <t>MP32C094</t>
  </si>
  <si>
    <t>MP32C144</t>
  </si>
  <si>
    <t>MP32C192</t>
  </si>
  <si>
    <t>MP32C384</t>
  </si>
  <si>
    <t>MP32D0</t>
  </si>
  <si>
    <t>MP32D001</t>
  </si>
  <si>
    <t>MP32D002</t>
  </si>
  <si>
    <t>MP32D003</t>
  </si>
  <si>
    <t>MP32D006</t>
  </si>
  <si>
    <t>MP32D009</t>
  </si>
  <si>
    <t>MP32D012</t>
  </si>
  <si>
    <t>MP32D024</t>
  </si>
  <si>
    <t>MP32D036</t>
  </si>
  <si>
    <t>MP32D048</t>
  </si>
  <si>
    <t>MP32D096</t>
  </si>
  <si>
    <t>MP32D144</t>
  </si>
  <si>
    <t>MP32D192</t>
  </si>
  <si>
    <t>MP32D384</t>
  </si>
  <si>
    <t>MP32E0</t>
  </si>
  <si>
    <t>MP32E001</t>
  </si>
  <si>
    <t>MP32E002</t>
  </si>
  <si>
    <t>MP32E003</t>
  </si>
  <si>
    <t>MP32E006</t>
  </si>
  <si>
    <t>MP32E009</t>
  </si>
  <si>
    <t>MP32E012</t>
  </si>
  <si>
    <t>MP32E024</t>
  </si>
  <si>
    <t>MP32E036</t>
  </si>
  <si>
    <t>MP32E048</t>
  </si>
  <si>
    <t>MP32E096</t>
  </si>
  <si>
    <t>MP32E144</t>
  </si>
  <si>
    <t>MP32E192</t>
  </si>
  <si>
    <t>MP32E384</t>
  </si>
  <si>
    <t>MP32F0</t>
  </si>
  <si>
    <t>MP32F001</t>
  </si>
  <si>
    <t>MP32F002</t>
  </si>
  <si>
    <t>MP32F003</t>
  </si>
  <si>
    <t>MP32F006</t>
  </si>
  <si>
    <t>MP32F009</t>
  </si>
  <si>
    <t>MP32F012</t>
  </si>
  <si>
    <t>MP32F024</t>
  </si>
  <si>
    <t>MP32F036</t>
  </si>
  <si>
    <t>MP32F048</t>
  </si>
  <si>
    <t>MP32F096</t>
  </si>
  <si>
    <t>MP32F144</t>
  </si>
  <si>
    <t>MP32F192</t>
  </si>
  <si>
    <t>MP32F384</t>
  </si>
  <si>
    <t>MP32G0</t>
  </si>
  <si>
    <t>MP32G001</t>
  </si>
  <si>
    <t>MP32G002</t>
  </si>
  <si>
    <t>MP32G003</t>
  </si>
  <si>
    <t>MP32G004</t>
  </si>
  <si>
    <t>MP32G009</t>
  </si>
  <si>
    <t>MP32G012</t>
  </si>
  <si>
    <t>MP32G024</t>
  </si>
  <si>
    <t>MP32G034</t>
  </si>
  <si>
    <t>MP32G048</t>
  </si>
  <si>
    <t>Št.</t>
  </si>
  <si>
    <t>Ime in Priimek</t>
  </si>
  <si>
    <t>%</t>
  </si>
  <si>
    <t>MP4A0</t>
  </si>
  <si>
    <t>MP1A0</t>
  </si>
  <si>
    <t>A0</t>
  </si>
  <si>
    <t>MP4A001</t>
  </si>
  <si>
    <t>MP1A001</t>
  </si>
  <si>
    <t>A001</t>
  </si>
  <si>
    <t>MP4A002</t>
  </si>
  <si>
    <t>MP1A002</t>
  </si>
  <si>
    <t>A002</t>
  </si>
  <si>
    <t>MP4A003</t>
  </si>
  <si>
    <t>MP1A003</t>
  </si>
  <si>
    <t>A003</t>
  </si>
  <si>
    <t>MP4A006</t>
  </si>
  <si>
    <t>MP1A006</t>
  </si>
  <si>
    <t>A006</t>
  </si>
  <si>
    <t>MP4A009</t>
  </si>
  <si>
    <t>MP1A009</t>
  </si>
  <si>
    <t>A009</t>
  </si>
  <si>
    <t>MP4A012</t>
  </si>
  <si>
    <t>MP1A012</t>
  </si>
  <si>
    <t>A012</t>
  </si>
  <si>
    <t>MP4A024</t>
  </si>
  <si>
    <t>MP1A024</t>
  </si>
  <si>
    <t>A024</t>
  </si>
  <si>
    <t>MP4A036</t>
  </si>
  <si>
    <t>MP1A036</t>
  </si>
  <si>
    <t>A036</t>
  </si>
  <si>
    <t>MP4A048</t>
  </si>
  <si>
    <t>MP1A048</t>
  </si>
  <si>
    <t>A048</t>
  </si>
  <si>
    <t>MP4A096</t>
  </si>
  <si>
    <t>MP1A096</t>
  </si>
  <si>
    <t>A096</t>
  </si>
  <si>
    <t>MP4A144</t>
  </si>
  <si>
    <t>MP1A144</t>
  </si>
  <si>
    <t>A144</t>
  </si>
  <si>
    <t>MP4A192</t>
  </si>
  <si>
    <t>MP1A192</t>
  </si>
  <si>
    <t>A192</t>
  </si>
  <si>
    <t>MP4A384</t>
  </si>
  <si>
    <t>MP1A384</t>
  </si>
  <si>
    <t>A384</t>
  </si>
  <si>
    <t>MP4B0</t>
  </si>
  <si>
    <t>MP1B0</t>
  </si>
  <si>
    <t>B0</t>
  </si>
  <si>
    <t>MP4B001</t>
  </si>
  <si>
    <t>MP1B001</t>
  </si>
  <si>
    <t>B001</t>
  </si>
  <si>
    <t>MP4B002</t>
  </si>
  <si>
    <t>MP1B002</t>
  </si>
  <si>
    <t>B002</t>
  </si>
  <si>
    <t>MP4B003</t>
  </si>
  <si>
    <t>MP1B003</t>
  </si>
  <si>
    <t>B003</t>
  </si>
  <si>
    <t>MP4B006</t>
  </si>
  <si>
    <t>MP1B006</t>
  </si>
  <si>
    <t>B006</t>
  </si>
  <si>
    <t>MP4B009</t>
  </si>
  <si>
    <t>MP1B009</t>
  </si>
  <si>
    <t>B009</t>
  </si>
  <si>
    <t>MP4B012</t>
  </si>
  <si>
    <t>MP1B012</t>
  </si>
  <si>
    <t>B012</t>
  </si>
  <si>
    <t>MP4B024</t>
  </si>
  <si>
    <t>MP1B024</t>
  </si>
  <si>
    <t>B024</t>
  </si>
  <si>
    <t>MP4B036</t>
  </si>
  <si>
    <t>MP1B036</t>
  </si>
  <si>
    <t>B036</t>
  </si>
  <si>
    <t>MP4B048</t>
  </si>
  <si>
    <t>MP1B048</t>
  </si>
  <si>
    <t>B048</t>
  </si>
  <si>
    <t>MP4B096</t>
  </si>
  <si>
    <t>MP1B096</t>
  </si>
  <si>
    <t>B096</t>
  </si>
  <si>
    <t>MP4B144</t>
  </si>
  <si>
    <t>MP1B144</t>
  </si>
  <si>
    <t>B144</t>
  </si>
  <si>
    <t>MP4B192</t>
  </si>
  <si>
    <t>MP1B192</t>
  </si>
  <si>
    <t>B192</t>
  </si>
  <si>
    <t>MP4B384</t>
  </si>
  <si>
    <t>MP1B384</t>
  </si>
  <si>
    <t>B384</t>
  </si>
  <si>
    <t>MP4C0</t>
  </si>
  <si>
    <t>MP1C0</t>
  </si>
  <si>
    <t>C0</t>
  </si>
  <si>
    <t>MP4C001</t>
  </si>
  <si>
    <t>MP1C001</t>
  </si>
  <si>
    <t>C001</t>
  </si>
  <si>
    <t>MP4C002</t>
  </si>
  <si>
    <t>MP1C002</t>
  </si>
  <si>
    <t>C002</t>
  </si>
  <si>
    <t>MP4C003</t>
  </si>
  <si>
    <t>MP1C003</t>
  </si>
  <si>
    <t>C003</t>
  </si>
  <si>
    <t>MP4C004</t>
  </si>
  <si>
    <t>MP1C004</t>
  </si>
  <si>
    <t>C006</t>
  </si>
  <si>
    <t>MP4C009</t>
  </si>
  <si>
    <t>MP1C009</t>
  </si>
  <si>
    <t>C009</t>
  </si>
  <si>
    <t>MP4C012</t>
  </si>
  <si>
    <t>MP1C012</t>
  </si>
  <si>
    <t>C012</t>
  </si>
  <si>
    <t>MP4C024</t>
  </si>
  <si>
    <t>MP1C024</t>
  </si>
  <si>
    <t>C024</t>
  </si>
  <si>
    <t>MP4C034</t>
  </si>
  <si>
    <t>MP1C034</t>
  </si>
  <si>
    <t>C036</t>
  </si>
  <si>
    <t>MP4C048</t>
  </si>
  <si>
    <t>MP1C048</t>
  </si>
  <si>
    <t>C048</t>
  </si>
  <si>
    <t>MP4C094</t>
  </si>
  <si>
    <t>MP1C094</t>
  </si>
  <si>
    <t>C096</t>
  </si>
  <si>
    <t>MP4C144</t>
  </si>
  <si>
    <t>MP1C144</t>
  </si>
  <si>
    <t>C144</t>
  </si>
  <si>
    <t>MP4C192</t>
  </si>
  <si>
    <t>MP1C192</t>
  </si>
  <si>
    <t>C192</t>
  </si>
  <si>
    <t>MP4C384</t>
  </si>
  <si>
    <t>MP1C384</t>
  </si>
  <si>
    <t>C384</t>
  </si>
  <si>
    <t>MP4D0</t>
  </si>
  <si>
    <t>MP1D0</t>
  </si>
  <si>
    <t>D0</t>
  </si>
  <si>
    <t>MP4D001</t>
  </si>
  <si>
    <t>MP1D001</t>
  </si>
  <si>
    <t>D001</t>
  </si>
  <si>
    <t>MP4D002</t>
  </si>
  <si>
    <t>MP1D002</t>
  </si>
  <si>
    <t>D002</t>
  </si>
  <si>
    <t>MP4D003</t>
  </si>
  <si>
    <t>MP1D003</t>
  </si>
  <si>
    <t>D003</t>
  </si>
  <si>
    <t>MP4D006</t>
  </si>
  <si>
    <t>MP1D006</t>
  </si>
  <si>
    <t>D006</t>
  </si>
  <si>
    <t>MP4D009</t>
  </si>
  <si>
    <t>MP1D009</t>
  </si>
  <si>
    <t>D009</t>
  </si>
  <si>
    <t>MP4D012</t>
  </si>
  <si>
    <t>MP1D012</t>
  </si>
  <si>
    <t>D012</t>
  </si>
  <si>
    <t>MP4D024</t>
  </si>
  <si>
    <t>MP1D024</t>
  </si>
  <si>
    <t>D024</t>
  </si>
  <si>
    <t>MP4D036</t>
  </si>
  <si>
    <t>MP1D036</t>
  </si>
  <si>
    <t>D036</t>
  </si>
  <si>
    <t>MP4D048</t>
  </si>
  <si>
    <t>MP1D048</t>
  </si>
  <si>
    <t>D048</t>
  </si>
  <si>
    <t>MP4D096</t>
  </si>
  <si>
    <t>MP1D096</t>
  </si>
  <si>
    <t>D096</t>
  </si>
  <si>
    <t>MP4D144</t>
  </si>
  <si>
    <t>MP1D144</t>
  </si>
  <si>
    <t>D144</t>
  </si>
  <si>
    <t>MP4D192</t>
  </si>
  <si>
    <t>MP1D192</t>
  </si>
  <si>
    <t>D192</t>
  </si>
  <si>
    <t>MP4D384</t>
  </si>
  <si>
    <t>MP1D384</t>
  </si>
  <si>
    <t>D384</t>
  </si>
  <si>
    <t>MP4E0</t>
  </si>
  <si>
    <t>MP1E0</t>
  </si>
  <si>
    <t>E0</t>
  </si>
  <si>
    <t>MP4E001</t>
  </si>
  <si>
    <t>MP1E001</t>
  </si>
  <si>
    <t>E001</t>
  </si>
  <si>
    <t>MP4E002</t>
  </si>
  <si>
    <t>MP1E002</t>
  </si>
  <si>
    <t>E002</t>
  </si>
  <si>
    <t>MP4E003</t>
  </si>
  <si>
    <t>MP1E003</t>
  </si>
  <si>
    <t>E003</t>
  </si>
  <si>
    <t>MP4E006</t>
  </si>
  <si>
    <t>MP1E006</t>
  </si>
  <si>
    <t>E006</t>
  </si>
  <si>
    <t>MP4E009</t>
  </si>
  <si>
    <t>MP1E009</t>
  </si>
  <si>
    <t>E009</t>
  </si>
  <si>
    <t>MP4E012</t>
  </si>
  <si>
    <t>MP1E012</t>
  </si>
  <si>
    <t>E012</t>
  </si>
  <si>
    <t>MP4E024</t>
  </si>
  <si>
    <t>MP1E024</t>
  </si>
  <si>
    <t>E024</t>
  </si>
  <si>
    <t>MP4E036</t>
  </si>
  <si>
    <t>MP1E036</t>
  </si>
  <si>
    <t>E036</t>
  </si>
  <si>
    <t>MP4E048</t>
  </si>
  <si>
    <t>MP1E048</t>
  </si>
  <si>
    <t>E048</t>
  </si>
  <si>
    <t>MP4E096</t>
  </si>
  <si>
    <t>MP1E096</t>
  </si>
  <si>
    <t>E096</t>
  </si>
  <si>
    <t>MP4E144</t>
  </si>
  <si>
    <t>MP1E144</t>
  </si>
  <si>
    <t>E144</t>
  </si>
  <si>
    <t>MP4E192</t>
  </si>
  <si>
    <t>MP1E192</t>
  </si>
  <si>
    <t>E192</t>
  </si>
  <si>
    <t>MP4E384</t>
  </si>
  <si>
    <t>MP1E384</t>
  </si>
  <si>
    <t>E384</t>
  </si>
  <si>
    <t>MP4F0</t>
  </si>
  <si>
    <t>MP1F0</t>
  </si>
  <si>
    <t>F0</t>
  </si>
  <si>
    <t>MP4F001</t>
  </si>
  <si>
    <t>MP1F001</t>
  </si>
  <si>
    <t>F001</t>
  </si>
  <si>
    <t>MP4F002</t>
  </si>
  <si>
    <t>MP1F002</t>
  </si>
  <si>
    <t>F002</t>
  </si>
  <si>
    <t>MP4F003</t>
  </si>
  <si>
    <t>MP1F003</t>
  </si>
  <si>
    <t>F003</t>
  </si>
  <si>
    <t>MP4F006</t>
  </si>
  <si>
    <t>MP1F006</t>
  </si>
  <si>
    <t>F006</t>
  </si>
  <si>
    <t>MP4F009</t>
  </si>
  <si>
    <t>MP1F009</t>
  </si>
  <si>
    <t>F009</t>
  </si>
  <si>
    <t>MP4F012</t>
  </si>
  <si>
    <t>MP1F012</t>
  </si>
  <si>
    <t>F012</t>
  </si>
  <si>
    <t>MP4F024</t>
  </si>
  <si>
    <t>MP1F024</t>
  </si>
  <si>
    <t>F024</t>
  </si>
  <si>
    <t>MP4F036</t>
  </si>
  <si>
    <t>MP1F036</t>
  </si>
  <si>
    <t>F036</t>
  </si>
  <si>
    <t>MP4F048</t>
  </si>
  <si>
    <t>MP1F048</t>
  </si>
  <si>
    <t>F048</t>
  </si>
  <si>
    <t>MP4F096</t>
  </si>
  <si>
    <t>MP1F096</t>
  </si>
  <si>
    <t>F096</t>
  </si>
  <si>
    <t>MP4F144</t>
  </si>
  <si>
    <t>MP1F144</t>
  </si>
  <si>
    <t>F144</t>
  </si>
  <si>
    <t>MP4F192</t>
  </si>
  <si>
    <t>MP1F192</t>
  </si>
  <si>
    <t>F192</t>
  </si>
  <si>
    <t>MP4F384</t>
  </si>
  <si>
    <t>MP1F384</t>
  </si>
  <si>
    <t>F384</t>
  </si>
  <si>
    <t>MP4G0</t>
  </si>
  <si>
    <t>MP1G0</t>
  </si>
  <si>
    <t>G0</t>
  </si>
  <si>
    <t>MP4G001</t>
  </si>
  <si>
    <t>MP1G001</t>
  </si>
  <si>
    <t>G001</t>
  </si>
  <si>
    <t>MP4G002</t>
  </si>
  <si>
    <t>MP1G002</t>
  </si>
  <si>
    <t>G002</t>
  </si>
  <si>
    <t>MP4G003</t>
  </si>
  <si>
    <t>MP1G003</t>
  </si>
  <si>
    <t>G003</t>
  </si>
  <si>
    <t>MP4G004</t>
  </si>
  <si>
    <t>MP1G004</t>
  </si>
  <si>
    <t>G006</t>
  </si>
  <si>
    <t>MP4G009</t>
  </si>
  <si>
    <t>MP1G009</t>
  </si>
  <si>
    <t>G009</t>
  </si>
  <si>
    <t>MP4G012</t>
  </si>
  <si>
    <t>MP1G012</t>
  </si>
  <si>
    <t>G012</t>
  </si>
  <si>
    <t>MP4G024</t>
  </si>
  <si>
    <t>MP1G024</t>
  </si>
  <si>
    <t>G024</t>
  </si>
  <si>
    <t>MP4G034</t>
  </si>
  <si>
    <t>MP1G034</t>
  </si>
  <si>
    <t>G036</t>
  </si>
  <si>
    <t>MP4G048</t>
  </si>
  <si>
    <t>MP1G048</t>
  </si>
  <si>
    <t>G048</t>
  </si>
  <si>
    <t>MP4G094</t>
  </si>
  <si>
    <t>MP1G094</t>
  </si>
  <si>
    <t>G096</t>
  </si>
  <si>
    <t>MP4G144</t>
  </si>
  <si>
    <t>MP1G144</t>
  </si>
  <si>
    <t>G144</t>
  </si>
  <si>
    <t>MP4G192</t>
  </si>
  <si>
    <t>MP1G192</t>
  </si>
  <si>
    <t>G192</t>
  </si>
  <si>
    <t>MP4G384</t>
  </si>
  <si>
    <t>MP1G384</t>
  </si>
  <si>
    <t>G384</t>
  </si>
  <si>
    <t>MP4H0</t>
  </si>
  <si>
    <t>MP1H0</t>
  </si>
  <si>
    <t>H0</t>
  </si>
  <si>
    <t>MP4H001</t>
  </si>
  <si>
    <t>MP1H001</t>
  </si>
  <si>
    <t>H001</t>
  </si>
  <si>
    <t>MP4H002</t>
  </si>
  <si>
    <t>MP1H002</t>
  </si>
  <si>
    <t>H002</t>
  </si>
  <si>
    <t>MP4H003</t>
  </si>
  <si>
    <t>MP1H003</t>
  </si>
  <si>
    <t>H003</t>
  </si>
  <si>
    <t>MP4H006</t>
  </si>
  <si>
    <t>MP1H006</t>
  </si>
  <si>
    <t>H006</t>
  </si>
  <si>
    <t>MP4H009</t>
  </si>
  <si>
    <t>MP1H009</t>
  </si>
  <si>
    <t>H009</t>
  </si>
  <si>
    <t>MP4H012</t>
  </si>
  <si>
    <t>MP1H012</t>
  </si>
  <si>
    <t>H012</t>
  </si>
  <si>
    <t>MP4H024</t>
  </si>
  <si>
    <t>MP1H024</t>
  </si>
  <si>
    <t>H024</t>
  </si>
  <si>
    <t>MP4H036</t>
  </si>
  <si>
    <t>MP1H036</t>
  </si>
  <si>
    <t>H036</t>
  </si>
  <si>
    <t>MP4H048</t>
  </si>
  <si>
    <t>MP1H048</t>
  </si>
  <si>
    <t>H048</t>
  </si>
  <si>
    <t>MP4H096</t>
  </si>
  <si>
    <t>MP1H096</t>
  </si>
  <si>
    <t>H096</t>
  </si>
  <si>
    <t>MP4H144</t>
  </si>
  <si>
    <t>MP1H144</t>
  </si>
  <si>
    <t>H144</t>
  </si>
  <si>
    <t>MP4H192</t>
  </si>
  <si>
    <t>MP1H192</t>
  </si>
  <si>
    <t>H192</t>
  </si>
  <si>
    <t>MP4H384</t>
  </si>
  <si>
    <t>MP1H384</t>
  </si>
  <si>
    <t>H384</t>
  </si>
  <si>
    <t>MP4I0</t>
  </si>
  <si>
    <t>MP1I0</t>
  </si>
  <si>
    <t>I0</t>
  </si>
  <si>
    <t>MP4I001</t>
  </si>
  <si>
    <t>MP1I001</t>
  </si>
  <si>
    <t>I001</t>
  </si>
  <si>
    <t>MP4I002</t>
  </si>
  <si>
    <t>MP1I002</t>
  </si>
  <si>
    <t>I002</t>
  </si>
  <si>
    <t>MP4I003</t>
  </si>
  <si>
    <t>MP1I003</t>
  </si>
  <si>
    <t>I003</t>
  </si>
  <si>
    <t>MP4I006</t>
  </si>
  <si>
    <t>MP1I006</t>
  </si>
  <si>
    <t>I006</t>
  </si>
  <si>
    <t>MP4I009</t>
  </si>
  <si>
    <t>MP1I009</t>
  </si>
  <si>
    <t>I009</t>
  </si>
  <si>
    <t>MP4I012</t>
  </si>
  <si>
    <t>MP1I012</t>
  </si>
  <si>
    <t>I012</t>
  </si>
  <si>
    <t>MP4I024</t>
  </si>
  <si>
    <t>MP1I024</t>
  </si>
  <si>
    <t>I024</t>
  </si>
  <si>
    <t>MP4I036</t>
  </si>
  <si>
    <t>MP1I036</t>
  </si>
  <si>
    <t>I036</t>
  </si>
  <si>
    <t>MP4I048</t>
  </si>
  <si>
    <t>MP1I048</t>
  </si>
  <si>
    <t>I048</t>
  </si>
  <si>
    <t>MP4I096</t>
  </si>
  <si>
    <t>MP1I096</t>
  </si>
  <si>
    <t>I096</t>
  </si>
  <si>
    <t>MP4I144</t>
  </si>
  <si>
    <t>MP1I144</t>
  </si>
  <si>
    <t>I144</t>
  </si>
  <si>
    <t>MP4I192</t>
  </si>
  <si>
    <t>MP1I192</t>
  </si>
  <si>
    <t>I192</t>
  </si>
  <si>
    <t>MP4I384</t>
  </si>
  <si>
    <t>MP1I384</t>
  </si>
  <si>
    <t>I384</t>
  </si>
  <si>
    <t>MP4J0</t>
  </si>
  <si>
    <t>MP1J0</t>
  </si>
  <si>
    <t>J0</t>
  </si>
  <si>
    <t>MP4J001</t>
  </si>
  <si>
    <t>MP1J001</t>
  </si>
  <si>
    <t>J001</t>
  </si>
  <si>
    <t>MP4J002</t>
  </si>
  <si>
    <t>MP1J002</t>
  </si>
  <si>
    <t>J002</t>
  </si>
  <si>
    <t>MP4J003</t>
  </si>
  <si>
    <t>MP1J003</t>
  </si>
  <si>
    <t>J003</t>
  </si>
  <si>
    <t>MP4J006</t>
  </si>
  <si>
    <t>MP1J006</t>
  </si>
  <si>
    <t>J006</t>
  </si>
  <si>
    <t>MP4J009</t>
  </si>
  <si>
    <t>MP1J009</t>
  </si>
  <si>
    <t>J009</t>
  </si>
  <si>
    <t>MP4J012</t>
  </si>
  <si>
    <t>MP1J012</t>
  </si>
  <si>
    <t>J012</t>
  </si>
  <si>
    <t>MP4J024</t>
  </si>
  <si>
    <t>MP1J024</t>
  </si>
  <si>
    <t>J024</t>
  </si>
  <si>
    <t>MP4J036</t>
  </si>
  <si>
    <t>MP1J036</t>
  </si>
  <si>
    <t>J036</t>
  </si>
  <si>
    <t>MP4J048</t>
  </si>
  <si>
    <t>MP1J048</t>
  </si>
  <si>
    <t>J048</t>
  </si>
  <si>
    <t>MP4J096</t>
  </si>
  <si>
    <t>MP1J096</t>
  </si>
  <si>
    <t>J096</t>
  </si>
  <si>
    <t>MP4J144</t>
  </si>
  <si>
    <t>MP1J144</t>
  </si>
  <si>
    <t>J144</t>
  </si>
  <si>
    <t>MP4J192</t>
  </si>
  <si>
    <t>MP1J192</t>
  </si>
  <si>
    <t>J192</t>
  </si>
  <si>
    <t>MP4J384</t>
  </si>
  <si>
    <t>MP1J384</t>
  </si>
  <si>
    <t>J384</t>
  </si>
  <si>
    <t>MP4K0</t>
  </si>
  <si>
    <t>MP1K0</t>
  </si>
  <si>
    <t>K0</t>
  </si>
  <si>
    <t>MP4K001</t>
  </si>
  <si>
    <t>MP1K001</t>
  </si>
  <si>
    <t>K001</t>
  </si>
  <si>
    <t>MP4K002</t>
  </si>
  <si>
    <t>MP1K002</t>
  </si>
  <si>
    <t>K002</t>
  </si>
  <si>
    <t>MP4K003</t>
  </si>
  <si>
    <t>MP1K003</t>
  </si>
  <si>
    <t>K003</t>
  </si>
  <si>
    <t>MP4K006</t>
  </si>
  <si>
    <t>MP1K006</t>
  </si>
  <si>
    <t>K006</t>
  </si>
  <si>
    <t>MP4K009</t>
  </si>
  <si>
    <t>MP1K009</t>
  </si>
  <si>
    <t>K009</t>
  </si>
  <si>
    <t>MP4K012</t>
  </si>
  <si>
    <t>MP1K012</t>
  </si>
  <si>
    <t>K012</t>
  </si>
  <si>
    <t>MP4K024</t>
  </si>
  <si>
    <t>MP1K024</t>
  </si>
  <si>
    <t>K024</t>
  </si>
  <si>
    <t>MP4K036</t>
  </si>
  <si>
    <t>MP1K036</t>
  </si>
  <si>
    <t>K036</t>
  </si>
  <si>
    <t>MP4K048</t>
  </si>
  <si>
    <t>MP1K048</t>
  </si>
  <si>
    <t>K048</t>
  </si>
  <si>
    <t>MP4K096</t>
  </si>
  <si>
    <t>MP1K096</t>
  </si>
  <si>
    <t>K096</t>
  </si>
  <si>
    <t>MP4K144</t>
  </si>
  <si>
    <t>MP1K144</t>
  </si>
  <si>
    <t>K144</t>
  </si>
  <si>
    <t>MP4K192</t>
  </si>
  <si>
    <t>MP1K192</t>
  </si>
  <si>
    <t>K192</t>
  </si>
  <si>
    <t>MP4K384</t>
  </si>
  <si>
    <t>MP1K384</t>
  </si>
  <si>
    <t>K384</t>
  </si>
  <si>
    <t>MP4L0</t>
  </si>
  <si>
    <t>MP1L0</t>
  </si>
  <si>
    <t>L0</t>
  </si>
  <si>
    <t>MP4L001</t>
  </si>
  <si>
    <t>MP1L001</t>
  </si>
  <si>
    <t>L001</t>
  </si>
  <si>
    <t>MP4L002</t>
  </si>
  <si>
    <t>MP1L002</t>
  </si>
  <si>
    <t>L002</t>
  </si>
  <si>
    <t>MP4L003</t>
  </si>
  <si>
    <t>MP1L003</t>
  </si>
  <si>
    <t>L003</t>
  </si>
  <si>
    <t>MP4L006</t>
  </si>
  <si>
    <t>MP1L006</t>
  </si>
  <si>
    <t>L006</t>
  </si>
  <si>
    <t>MP4L009</t>
  </si>
  <si>
    <t>MP1L009</t>
  </si>
  <si>
    <t>L009</t>
  </si>
  <si>
    <t>MP4L012</t>
  </si>
  <si>
    <t>MP1L012</t>
  </si>
  <si>
    <t>L012</t>
  </si>
  <si>
    <t>MP4L024</t>
  </si>
  <si>
    <t>MP1L024</t>
  </si>
  <si>
    <t>L024</t>
  </si>
  <si>
    <t>MP4L036</t>
  </si>
  <si>
    <t>MP1L036</t>
  </si>
  <si>
    <t>L036</t>
  </si>
  <si>
    <t>MP4L048</t>
  </si>
  <si>
    <t>MP1L048</t>
  </si>
  <si>
    <t>L048</t>
  </si>
  <si>
    <t>MP4L096</t>
  </si>
  <si>
    <t>MP1L096</t>
  </si>
  <si>
    <t>L096</t>
  </si>
  <si>
    <t>MP4L144</t>
  </si>
  <si>
    <t>MP1L144</t>
  </si>
  <si>
    <t>L144</t>
  </si>
  <si>
    <t>MP4L192</t>
  </si>
  <si>
    <t>MP1L192</t>
  </si>
  <si>
    <t>L192</t>
  </si>
  <si>
    <t>MP4L384</t>
  </si>
  <si>
    <t>MP1L384</t>
  </si>
  <si>
    <t>L384</t>
  </si>
  <si>
    <t>MP5A0</t>
  </si>
  <si>
    <t>MP5A001</t>
  </si>
  <si>
    <t>MP5A002</t>
  </si>
  <si>
    <t>MP5A003</t>
  </si>
  <si>
    <t>MP5A006</t>
  </si>
  <si>
    <t>MP5A009</t>
  </si>
  <si>
    <t>MP5A012</t>
  </si>
  <si>
    <t>MP5A024</t>
  </si>
  <si>
    <t>MP5A036</t>
  </si>
  <si>
    <t>MP5A048</t>
  </si>
  <si>
    <t>MP5A096</t>
  </si>
  <si>
    <t>MP5A144</t>
  </si>
  <si>
    <t>MP5A192</t>
  </si>
  <si>
    <t>MP5A384</t>
  </si>
  <si>
    <t>MP5B0</t>
  </si>
  <si>
    <t>MP5B001</t>
  </si>
  <si>
    <t>MP5B002</t>
  </si>
  <si>
    <t>MP5B003</t>
  </si>
  <si>
    <t>MP5B006</t>
  </si>
  <si>
    <t>MP5B009</t>
  </si>
  <si>
    <t>MP5B012</t>
  </si>
  <si>
    <t>MP5B024</t>
  </si>
  <si>
    <t>MP5B036</t>
  </si>
  <si>
    <t>MP5B048</t>
  </si>
  <si>
    <t>MP5B096</t>
  </si>
  <si>
    <t>MP5B144</t>
  </si>
  <si>
    <t>MP5B192</t>
  </si>
  <si>
    <t>MP5B384</t>
  </si>
  <si>
    <t>MP5C0</t>
  </si>
  <si>
    <t>MP5C001</t>
  </si>
  <si>
    <t>MP5C002</t>
  </si>
  <si>
    <t>MP5C003</t>
  </si>
  <si>
    <t>MP5C004</t>
  </si>
  <si>
    <t>MP5C009</t>
  </si>
  <si>
    <t>MP5C012</t>
  </si>
  <si>
    <t>MP5C024</t>
  </si>
  <si>
    <t>MP5C034</t>
  </si>
  <si>
    <t>MP5C048</t>
  </si>
  <si>
    <t>MP5C094</t>
  </si>
  <si>
    <t>MP5C144</t>
  </si>
  <si>
    <t>MP5C192</t>
  </si>
  <si>
    <t>MP5C384</t>
  </si>
  <si>
    <t>MP5D0</t>
  </si>
  <si>
    <t>MP5D001</t>
  </si>
  <si>
    <t>MP5D002</t>
  </si>
  <si>
    <t>MP5D003</t>
  </si>
  <si>
    <t>MP5D006</t>
  </si>
  <si>
    <t>MP5D009</t>
  </si>
  <si>
    <t>MP5D012</t>
  </si>
  <si>
    <t>MP5D024</t>
  </si>
  <si>
    <t>MP5D036</t>
  </si>
  <si>
    <t>MP5D048</t>
  </si>
  <si>
    <t>MP5D096</t>
  </si>
  <si>
    <t>MP5D144</t>
  </si>
  <si>
    <t>MP5D192</t>
  </si>
  <si>
    <t>MP5D384</t>
  </si>
  <si>
    <t>MP5E0</t>
  </si>
  <si>
    <t>MP5E001</t>
  </si>
  <si>
    <t>MP5E002</t>
  </si>
  <si>
    <t>MP5E003</t>
  </si>
  <si>
    <t>MP5E006</t>
  </si>
  <si>
    <t>MP5E009</t>
  </si>
  <si>
    <t>MP5E012</t>
  </si>
  <si>
    <t>MP5E024</t>
  </si>
  <si>
    <t>MP5E036</t>
  </si>
  <si>
    <t>MP5E048</t>
  </si>
  <si>
    <t>MP5E096</t>
  </si>
  <si>
    <t>MP5E144</t>
  </si>
  <si>
    <t>MP5E192</t>
  </si>
  <si>
    <t>MP5E384</t>
  </si>
  <si>
    <t>MP5F0</t>
  </si>
  <si>
    <t>MP5F001</t>
  </si>
  <si>
    <t>MP5F002</t>
  </si>
  <si>
    <t>MP5F003</t>
  </si>
  <si>
    <t>MP5F006</t>
  </si>
  <si>
    <t>MP5F009</t>
  </si>
  <si>
    <t>MP5F012</t>
  </si>
  <si>
    <t>MP5F024</t>
  </si>
  <si>
    <t>MP5F036</t>
  </si>
  <si>
    <t>MP5F048</t>
  </si>
  <si>
    <t>MP5F096</t>
  </si>
  <si>
    <t>MP5F144</t>
  </si>
  <si>
    <t>MP5F192</t>
  </si>
  <si>
    <t>MP5F384</t>
  </si>
  <si>
    <t>MP5G0</t>
  </si>
  <si>
    <t>MP5G001</t>
  </si>
  <si>
    <t>MP5G002</t>
  </si>
  <si>
    <t>MP5G003</t>
  </si>
  <si>
    <t>MP5G004</t>
  </si>
  <si>
    <t>MP5G009</t>
  </si>
  <si>
    <t>MP5G012</t>
  </si>
  <si>
    <t>MP5G024</t>
  </si>
  <si>
    <t>MP5G034</t>
  </si>
  <si>
    <t>MP5G048</t>
  </si>
  <si>
    <t>MP5G094</t>
  </si>
  <si>
    <t>MP5G144</t>
  </si>
  <si>
    <t>MP5G192</t>
  </si>
  <si>
    <t>MP5G384</t>
  </si>
  <si>
    <t>MP5H0</t>
  </si>
  <si>
    <t>MP5H001</t>
  </si>
  <si>
    <t>MP5H002</t>
  </si>
  <si>
    <t>MP5H003</t>
  </si>
  <si>
    <t>MP5H006</t>
  </si>
  <si>
    <t>MP5H009</t>
  </si>
  <si>
    <t>MP5H012</t>
  </si>
  <si>
    <t>MP5H024</t>
  </si>
  <si>
    <t>MP5H036</t>
  </si>
  <si>
    <t>MP5H048</t>
  </si>
  <si>
    <t>MP5H096</t>
  </si>
  <si>
    <t>MP5H144</t>
  </si>
  <si>
    <t>MP5H192</t>
  </si>
  <si>
    <t>MP5H384</t>
  </si>
  <si>
    <t>MP5I0</t>
  </si>
  <si>
    <t>MP5I001</t>
  </si>
  <si>
    <t>MP5I002</t>
  </si>
  <si>
    <t>MP5I003</t>
  </si>
  <si>
    <t>MP5I006</t>
  </si>
  <si>
    <t>MP5I009</t>
  </si>
  <si>
    <t>MP5I012</t>
  </si>
  <si>
    <t>MP5I024</t>
  </si>
  <si>
    <t>MP5I036</t>
  </si>
  <si>
    <t>MP5I048</t>
  </si>
  <si>
    <t>MP5I096</t>
  </si>
  <si>
    <t>MP5I144</t>
  </si>
  <si>
    <t>MP5I192</t>
  </si>
  <si>
    <t>MP5I384</t>
  </si>
  <si>
    <t>MP5J0</t>
  </si>
  <si>
    <t>MP5J001</t>
  </si>
  <si>
    <t>MP5J002</t>
  </si>
  <si>
    <t>MP5J003</t>
  </si>
  <si>
    <t>MP5J006</t>
  </si>
  <si>
    <t>MP5J009</t>
  </si>
  <si>
    <t>MP5J012</t>
  </si>
  <si>
    <t>MP5J024</t>
  </si>
  <si>
    <t>MP5J036</t>
  </si>
  <si>
    <t>MP5J048</t>
  </si>
  <si>
    <t>MP5J096</t>
  </si>
  <si>
    <t>MP5J144</t>
  </si>
  <si>
    <t>MP5J192</t>
  </si>
  <si>
    <t>MP5J384</t>
  </si>
  <si>
    <t>MP5K0</t>
  </si>
  <si>
    <t>MP5K001</t>
  </si>
  <si>
    <t>MP5K002</t>
  </si>
  <si>
    <t>MP5K003</t>
  </si>
  <si>
    <t>MP5K006</t>
  </si>
  <si>
    <t>MP5K009</t>
  </si>
  <si>
    <t>MP5K012</t>
  </si>
  <si>
    <t>MP5K024</t>
  </si>
  <si>
    <t>MP5K036</t>
  </si>
  <si>
    <t>MP5K048</t>
  </si>
  <si>
    <t>MP5K096</t>
  </si>
  <si>
    <t>MP5K144</t>
  </si>
  <si>
    <t>MP5K192</t>
  </si>
  <si>
    <t>MP5K384</t>
  </si>
  <si>
    <t>MP5L0</t>
  </si>
  <si>
    <t>MP5L001</t>
  </si>
  <si>
    <t>MP5L002</t>
  </si>
  <si>
    <t>MP5L003</t>
  </si>
  <si>
    <t>MP5L006</t>
  </si>
  <si>
    <t>MP5L009</t>
  </si>
  <si>
    <t>MP5L012</t>
  </si>
  <si>
    <t>MP5L024</t>
  </si>
  <si>
    <t>MP5L036</t>
  </si>
  <si>
    <t>MP5L048</t>
  </si>
  <si>
    <t>MP5L096</t>
  </si>
  <si>
    <t>MP5L144</t>
  </si>
  <si>
    <t>MP5L192</t>
  </si>
  <si>
    <t>MP5L384</t>
  </si>
  <si>
    <t>MP6A0</t>
  </si>
  <si>
    <t>MP6A001</t>
  </si>
  <si>
    <t>MP6A002</t>
  </si>
  <si>
    <t>MP6A003</t>
  </si>
  <si>
    <t>MP6A006</t>
  </si>
  <si>
    <t>MP6A009</t>
  </si>
  <si>
    <t>MP6A012</t>
  </si>
  <si>
    <t>MP6A024</t>
  </si>
  <si>
    <t>MP6A036</t>
  </si>
  <si>
    <t>MP6A048</t>
  </si>
  <si>
    <t>MP6A096</t>
  </si>
  <si>
    <t>MP6A144</t>
  </si>
  <si>
    <t>MP6A192</t>
  </si>
  <si>
    <t>MP6A384</t>
  </si>
  <si>
    <t>MP6B0</t>
  </si>
  <si>
    <t>MP6B001</t>
  </si>
  <si>
    <t>MP6B002</t>
  </si>
  <si>
    <t>MP6B003</t>
  </si>
  <si>
    <t>MP6B006</t>
  </si>
  <si>
    <t>MP6B009</t>
  </si>
  <si>
    <t>MP6B012</t>
  </si>
  <si>
    <t>MP6B024</t>
  </si>
  <si>
    <t>MP6B036</t>
  </si>
  <si>
    <t>MP6B048</t>
  </si>
  <si>
    <t>MP6B096</t>
  </si>
  <si>
    <t>MP6B144</t>
  </si>
  <si>
    <t>MP6B192</t>
  </si>
  <si>
    <t>MP6B384</t>
  </si>
  <si>
    <t>MP6C0</t>
  </si>
  <si>
    <t>MP6C001</t>
  </si>
  <si>
    <t>MP6C002</t>
  </si>
  <si>
    <t>MP6C003</t>
  </si>
  <si>
    <t>MP6C004</t>
  </si>
  <si>
    <t>MP6C009</t>
  </si>
  <si>
    <t>MP6C012</t>
  </si>
  <si>
    <t>MP6C024</t>
  </si>
  <si>
    <t>MP6C034</t>
  </si>
  <si>
    <t>MP6C048</t>
  </si>
  <si>
    <t>MP6C094</t>
  </si>
  <si>
    <t>MP6C144</t>
  </si>
  <si>
    <t>MP6C192</t>
  </si>
  <si>
    <t>MP6C384</t>
  </si>
  <si>
    <t>MP6D0</t>
  </si>
  <si>
    <t>MP6D001</t>
  </si>
  <si>
    <t>MP6D002</t>
  </si>
  <si>
    <t>MP6D003</t>
  </si>
  <si>
    <t>MP6D006</t>
  </si>
  <si>
    <t>MP6D009</t>
  </si>
  <si>
    <t>MP6D012</t>
  </si>
  <si>
    <t>MP6D024</t>
  </si>
  <si>
    <t>MP6D036</t>
  </si>
  <si>
    <t>MP6D048</t>
  </si>
  <si>
    <t>MP6D096</t>
  </si>
  <si>
    <t>MP6D144</t>
  </si>
  <si>
    <t>MP6D192</t>
  </si>
  <si>
    <t>MP6D384</t>
  </si>
  <si>
    <t>MP6E0</t>
  </si>
  <si>
    <t>MP6E001</t>
  </si>
  <si>
    <t>MP6E002</t>
  </si>
  <si>
    <t>MP6E003</t>
  </si>
  <si>
    <t>MP6E006</t>
  </si>
  <si>
    <t>MP6E009</t>
  </si>
  <si>
    <t>MP6E012</t>
  </si>
  <si>
    <t>MP6E024</t>
  </si>
  <si>
    <t>MP6E036</t>
  </si>
  <si>
    <t>MP6E048</t>
  </si>
  <si>
    <t>MP6E096</t>
  </si>
  <si>
    <t>MP6E144</t>
  </si>
  <si>
    <t>MP6E192</t>
  </si>
  <si>
    <t>MP6E384</t>
  </si>
  <si>
    <t>MP6F0</t>
  </si>
  <si>
    <t>MP6F001</t>
  </si>
  <si>
    <t>MP6F002</t>
  </si>
  <si>
    <t>MP6F003</t>
  </si>
  <si>
    <t>MP6F006</t>
  </si>
  <si>
    <t>MP6F009</t>
  </si>
  <si>
    <t>MP6F012</t>
  </si>
  <si>
    <t>MP6F024</t>
  </si>
  <si>
    <t>MP6F036</t>
  </si>
  <si>
    <t>MP6F048</t>
  </si>
  <si>
    <t>MP6F096</t>
  </si>
  <si>
    <t>MP6F144</t>
  </si>
  <si>
    <t>MP6F192</t>
  </si>
  <si>
    <t>MP6F384</t>
  </si>
  <si>
    <t>MP6G0</t>
  </si>
  <si>
    <t>MP6G001</t>
  </si>
  <si>
    <t>MP6G002</t>
  </si>
  <si>
    <t>MP6G003</t>
  </si>
  <si>
    <t>MP6G004</t>
  </si>
  <si>
    <t>MP6G009</t>
  </si>
  <si>
    <t>MP6G012</t>
  </si>
  <si>
    <t>MP6G024</t>
  </si>
  <si>
    <t>MP6G034</t>
  </si>
  <si>
    <t>MP6G048</t>
  </si>
  <si>
    <t>MP6G094</t>
  </si>
  <si>
    <t>MP6G144</t>
  </si>
  <si>
    <t>MP6G192</t>
  </si>
  <si>
    <t>MP6G384</t>
  </si>
  <si>
    <t>MP6H0</t>
  </si>
  <si>
    <t>MP6H001</t>
  </si>
  <si>
    <t>MP6H002</t>
  </si>
  <si>
    <t>MP6H003</t>
  </si>
  <si>
    <t>MP6H006</t>
  </si>
  <si>
    <t>MP6H009</t>
  </si>
  <si>
    <t>MP6H012</t>
  </si>
  <si>
    <t>MP6H024</t>
  </si>
  <si>
    <t>MP6H036</t>
  </si>
  <si>
    <t>MP6H048</t>
  </si>
  <si>
    <t>MP6H096</t>
  </si>
  <si>
    <t>MP6H144</t>
  </si>
  <si>
    <t>MP6H192</t>
  </si>
  <si>
    <t>MP6H384</t>
  </si>
  <si>
    <t>MP6I0</t>
  </si>
  <si>
    <t>MP6I001</t>
  </si>
  <si>
    <t>MP6I002</t>
  </si>
  <si>
    <t>MP6I003</t>
  </si>
  <si>
    <t>MP6I006</t>
  </si>
  <si>
    <t>MP6I009</t>
  </si>
  <si>
    <t>MP6I012</t>
  </si>
  <si>
    <t>MP6I024</t>
  </si>
  <si>
    <t>MP6I036</t>
  </si>
  <si>
    <t>MP6I048</t>
  </si>
  <si>
    <t>MP6I096</t>
  </si>
  <si>
    <t>MP6I144</t>
  </si>
  <si>
    <t>MP6I192</t>
  </si>
  <si>
    <t>MP6I384</t>
  </si>
  <si>
    <t>MP6J0</t>
  </si>
  <si>
    <t>MP6J001</t>
  </si>
  <si>
    <t>MP6J002</t>
  </si>
  <si>
    <t>MP6J003</t>
  </si>
  <si>
    <t>MP6J006</t>
  </si>
  <si>
    <t>MP6J009</t>
  </si>
  <si>
    <t>MP6J012</t>
  </si>
  <si>
    <t>MP6J024</t>
  </si>
  <si>
    <t>MP6J036</t>
  </si>
  <si>
    <t>MP6J048</t>
  </si>
  <si>
    <t>MP6J096</t>
  </si>
  <si>
    <t>MP6J144</t>
  </si>
  <si>
    <t>MP6J192</t>
  </si>
  <si>
    <t>MP6J384</t>
  </si>
  <si>
    <t>MP6K0</t>
  </si>
  <si>
    <t>MP6K001</t>
  </si>
  <si>
    <t>MP6K002</t>
  </si>
  <si>
    <t>MP6K003</t>
  </si>
  <si>
    <t>MP6K006</t>
  </si>
  <si>
    <t>MP6K009</t>
  </si>
  <si>
    <t>MP6K012</t>
  </si>
  <si>
    <t>MP6K024</t>
  </si>
  <si>
    <t>MP6K036</t>
  </si>
  <si>
    <t>MP6K048</t>
  </si>
  <si>
    <t>MP6K096</t>
  </si>
  <si>
    <t>MP6K144</t>
  </si>
  <si>
    <t>MP6K192</t>
  </si>
  <si>
    <t>MP6K384</t>
  </si>
  <si>
    <t>MP6L0</t>
  </si>
  <si>
    <t>MP6L001</t>
  </si>
  <si>
    <t>MP6L002</t>
  </si>
  <si>
    <t>MP6L003</t>
  </si>
  <si>
    <t>MP6L006</t>
  </si>
  <si>
    <t>MP6L009</t>
  </si>
  <si>
    <t>MP6L012</t>
  </si>
  <si>
    <t>MP6L024</t>
  </si>
  <si>
    <t>MP6L036</t>
  </si>
  <si>
    <t>MP6L048</t>
  </si>
  <si>
    <t>MP6L096</t>
  </si>
  <si>
    <t>MP6L144</t>
  </si>
  <si>
    <t>MP6L192</t>
  </si>
  <si>
    <t>MP6L384</t>
  </si>
  <si>
    <t>MP7A0</t>
  </si>
  <si>
    <t>MP7A001</t>
  </si>
  <si>
    <t>MP7A002</t>
  </si>
  <si>
    <t>MP7A003</t>
  </si>
  <si>
    <t>MP7A006</t>
  </si>
  <si>
    <t>MP7A009</t>
  </si>
  <si>
    <t>MP7A012</t>
  </si>
  <si>
    <t>MP7A024</t>
  </si>
  <si>
    <t>MP7A036</t>
  </si>
  <si>
    <t>MP7A048</t>
  </si>
  <si>
    <t>MP7A096</t>
  </si>
  <si>
    <t>MP7A144</t>
  </si>
  <si>
    <t>MP7A192</t>
  </si>
  <si>
    <t>MP7A384</t>
  </si>
  <si>
    <t>MP7B0</t>
  </si>
  <si>
    <t>MP7B001</t>
  </si>
  <si>
    <t>MP7B002</t>
  </si>
  <si>
    <t>MP7B003</t>
  </si>
  <si>
    <t>MP7B006</t>
  </si>
  <si>
    <t>MP7B009</t>
  </si>
  <si>
    <t>MP7B012</t>
  </si>
  <si>
    <t>MP7B024</t>
  </si>
  <si>
    <t>MP7B036</t>
  </si>
  <si>
    <t>MP7B048</t>
  </si>
  <si>
    <t>MP7B096</t>
  </si>
  <si>
    <t>MP7B144</t>
  </si>
  <si>
    <t>MP7B192</t>
  </si>
  <si>
    <t>MP7B384</t>
  </si>
  <si>
    <t>MP7C0</t>
  </si>
  <si>
    <t>MP7C001</t>
  </si>
  <si>
    <t>MP7C002</t>
  </si>
  <si>
    <t>MP7C003</t>
  </si>
  <si>
    <t>MP7C004</t>
  </si>
  <si>
    <t>MP7C009</t>
  </si>
  <si>
    <t>MP7C012</t>
  </si>
  <si>
    <t>MP7C024</t>
  </si>
  <si>
    <t>MP7C034</t>
  </si>
  <si>
    <t>MP7C048</t>
  </si>
  <si>
    <t>MP7C094</t>
  </si>
  <si>
    <t>MP7C144</t>
  </si>
  <si>
    <t>MP7C192</t>
  </si>
  <si>
    <t>MP7C384</t>
  </si>
  <si>
    <t>MP7D0</t>
  </si>
  <si>
    <t>MP7D001</t>
  </si>
  <si>
    <t>MP7D002</t>
  </si>
  <si>
    <t>MP7D003</t>
  </si>
  <si>
    <t>MP7D006</t>
  </si>
  <si>
    <t>MP7D009</t>
  </si>
  <si>
    <t>MP7D012</t>
  </si>
  <si>
    <t>MP7D024</t>
  </si>
  <si>
    <t>MP7D036</t>
  </si>
  <si>
    <t>MP7D048</t>
  </si>
  <si>
    <t>MP7D096</t>
  </si>
  <si>
    <t>MP7D144</t>
  </si>
  <si>
    <t>MP7D192</t>
  </si>
  <si>
    <t>MP7D384</t>
  </si>
  <si>
    <t>MP7E0</t>
  </si>
  <si>
    <t>MP7E001</t>
  </si>
  <si>
    <t>MP7E002</t>
  </si>
  <si>
    <t>MP7E003</t>
  </si>
  <si>
    <t>MP7E006</t>
  </si>
  <si>
    <t>MP7E009</t>
  </si>
  <si>
    <t>MP7E012</t>
  </si>
  <si>
    <t>MP7E024</t>
  </si>
  <si>
    <t>MP7E036</t>
  </si>
  <si>
    <t>MP7E048</t>
  </si>
  <si>
    <t>MP7E096</t>
  </si>
  <si>
    <t>MP7E144</t>
  </si>
  <si>
    <t>MP7E192</t>
  </si>
  <si>
    <t>MP7E384</t>
  </si>
  <si>
    <t>MP7F0</t>
  </si>
  <si>
    <t>MP7F001</t>
  </si>
  <si>
    <t>MP7F002</t>
  </si>
  <si>
    <t>MP7F003</t>
  </si>
  <si>
    <t>MP7F006</t>
  </si>
  <si>
    <t>MP7F009</t>
  </si>
  <si>
    <t>MP7F012</t>
  </si>
  <si>
    <t>MP7F024</t>
  </si>
  <si>
    <t>MP7F036</t>
  </si>
  <si>
    <t>MP7F048</t>
  </si>
  <si>
    <t>MP7F096</t>
  </si>
  <si>
    <t>MP7F144</t>
  </si>
  <si>
    <t>MP7F192</t>
  </si>
  <si>
    <t>MP7F384</t>
  </si>
  <si>
    <t>MP7G0</t>
  </si>
  <si>
    <t>MP7G001</t>
  </si>
  <si>
    <t>MP7G002</t>
  </si>
  <si>
    <t>MP7G003</t>
  </si>
  <si>
    <t>MP7G004</t>
  </si>
  <si>
    <t>MP7G009</t>
  </si>
  <si>
    <t>MP7G012</t>
  </si>
  <si>
    <t>MP7G024</t>
  </si>
  <si>
    <t>MP7G034</t>
  </si>
  <si>
    <t>MP7G048</t>
  </si>
  <si>
    <t>MP7G094</t>
  </si>
  <si>
    <t>MP7G144</t>
  </si>
  <si>
    <t>MP7G192</t>
  </si>
  <si>
    <t>MP7G384</t>
  </si>
  <si>
    <t>MP7H0</t>
  </si>
  <si>
    <t>MP7H001</t>
  </si>
  <si>
    <t>MP7H002</t>
  </si>
  <si>
    <t>MP7H003</t>
  </si>
  <si>
    <t>MP7H006</t>
  </si>
  <si>
    <t>MP7H009</t>
  </si>
  <si>
    <t>MP7H012</t>
  </si>
  <si>
    <t>MP7H024</t>
  </si>
  <si>
    <t>MP7H036</t>
  </si>
  <si>
    <t>MP7H048</t>
  </si>
  <si>
    <t>MP7H096</t>
  </si>
  <si>
    <t>MP7H144</t>
  </si>
  <si>
    <t>MP7H192</t>
  </si>
  <si>
    <t>MP7H384</t>
  </si>
  <si>
    <t>MP7I0</t>
  </si>
  <si>
    <t>MP7I001</t>
  </si>
  <si>
    <t>MP7I002</t>
  </si>
  <si>
    <t>MP7I003</t>
  </si>
  <si>
    <t>MP7I006</t>
  </si>
  <si>
    <t>MP7I009</t>
  </si>
  <si>
    <t>MP7I012</t>
  </si>
  <si>
    <t>MP7I024</t>
  </si>
  <si>
    <t>MP7I036</t>
  </si>
  <si>
    <t>MP7I048</t>
  </si>
  <si>
    <t>MP7I096</t>
  </si>
  <si>
    <t>MP7I144</t>
  </si>
  <si>
    <t>MP7I192</t>
  </si>
  <si>
    <t>MP7I384</t>
  </si>
  <si>
    <t>MP7J0</t>
  </si>
  <si>
    <t>MP7J001</t>
  </si>
  <si>
    <t>MP7J002</t>
  </si>
  <si>
    <t>MP7J003</t>
  </si>
  <si>
    <t>MP7J006</t>
  </si>
  <si>
    <t>MP7J009</t>
  </si>
  <si>
    <t>MP7J012</t>
  </si>
  <si>
    <t>MP7J024</t>
  </si>
  <si>
    <t>MP7J036</t>
  </si>
  <si>
    <t>MP7J048</t>
  </si>
  <si>
    <t>MP7J096</t>
  </si>
  <si>
    <t>MP7J144</t>
  </si>
  <si>
    <t>MP7J192</t>
  </si>
  <si>
    <t>MP7J384</t>
  </si>
  <si>
    <t>MP7K0</t>
  </si>
  <si>
    <t>MP7K001</t>
  </si>
  <si>
    <t>MP7K002</t>
  </si>
  <si>
    <t>MP7K003</t>
  </si>
  <si>
    <t>MP7K006</t>
  </si>
  <si>
    <t>MP7K009</t>
  </si>
  <si>
    <t>MP7K012</t>
  </si>
  <si>
    <t>MP7K024</t>
  </si>
  <si>
    <t>MP7K036</t>
  </si>
  <si>
    <t>MP7K048</t>
  </si>
  <si>
    <t>MP7K096</t>
  </si>
  <si>
    <t>MP7K144</t>
  </si>
  <si>
    <t>MP7K192</t>
  </si>
  <si>
    <t>MP7K384</t>
  </si>
  <si>
    <t>MP7L0</t>
  </si>
  <si>
    <t>MP7L001</t>
  </si>
  <si>
    <t>MP7L002</t>
  </si>
  <si>
    <t>MP7L003</t>
  </si>
  <si>
    <t>MP7L006</t>
  </si>
  <si>
    <t>MP7L009</t>
  </si>
  <si>
    <t>MP7L012</t>
  </si>
  <si>
    <t>MP7L024</t>
  </si>
  <si>
    <t>MP7L036</t>
  </si>
  <si>
    <t>MP7L048</t>
  </si>
  <si>
    <t>MP7L096</t>
  </si>
  <si>
    <t>MP7L144</t>
  </si>
  <si>
    <t>MP7L192</t>
  </si>
  <si>
    <t>MP7L384</t>
  </si>
  <si>
    <t>MP8A0</t>
  </si>
  <si>
    <t>MP8A001</t>
  </si>
  <si>
    <t>MP8A002</t>
  </si>
  <si>
    <t>MP8A003</t>
  </si>
  <si>
    <t>MP8A006</t>
  </si>
  <si>
    <t>MP8A009</t>
  </si>
  <si>
    <t>MP8A012</t>
  </si>
  <si>
    <t>MP8A024</t>
  </si>
  <si>
    <t>MP8A036</t>
  </si>
  <si>
    <t>MP8A048</t>
  </si>
  <si>
    <t>MP8A096</t>
  </si>
  <si>
    <t>MP8A144</t>
  </si>
  <si>
    <t>MP8A192</t>
  </si>
  <si>
    <t>MP8A384</t>
  </si>
  <si>
    <t>MP8B0</t>
  </si>
  <si>
    <t>MP8B001</t>
  </si>
  <si>
    <t>MP8B002</t>
  </si>
  <si>
    <t>MP8B003</t>
  </si>
  <si>
    <t>MP8B006</t>
  </si>
  <si>
    <t>MP8B009</t>
  </si>
  <si>
    <t>MP8B012</t>
  </si>
  <si>
    <t>MP8B024</t>
  </si>
  <si>
    <t>MP8B036</t>
  </si>
  <si>
    <t>MP8B048</t>
  </si>
  <si>
    <t>MP8B096</t>
  </si>
  <si>
    <t>MP8B144</t>
  </si>
  <si>
    <t>MP8B192</t>
  </si>
  <si>
    <t>MP8B384</t>
  </si>
  <si>
    <t>MP8C0</t>
  </si>
  <si>
    <t>MP8C001</t>
  </si>
  <si>
    <t>MP8C002</t>
  </si>
  <si>
    <t>MP8C003</t>
  </si>
  <si>
    <t>MP8C004</t>
  </si>
  <si>
    <t>MP8C009</t>
  </si>
  <si>
    <t>MP8C012</t>
  </si>
  <si>
    <t>MP8C024</t>
  </si>
  <si>
    <t>MP8C034</t>
  </si>
  <si>
    <t>MP8C048</t>
  </si>
  <si>
    <t>MP8C094</t>
  </si>
  <si>
    <t>MP8C144</t>
  </si>
  <si>
    <t>MP8C192</t>
  </si>
  <si>
    <t>MP8C384</t>
  </si>
  <si>
    <t>MP8D0</t>
  </si>
  <si>
    <t>MP8D001</t>
  </si>
  <si>
    <t>MP8D002</t>
  </si>
  <si>
    <t>MP8D003</t>
  </si>
  <si>
    <t>MP8D006</t>
  </si>
  <si>
    <t>MP8D009</t>
  </si>
  <si>
    <t>MP8D012</t>
  </si>
  <si>
    <t>MP8D024</t>
  </si>
  <si>
    <t>MP8D036</t>
  </si>
  <si>
    <t>MP8D048</t>
  </si>
  <si>
    <t>MP8D096</t>
  </si>
  <si>
    <t>MP8D144</t>
  </si>
  <si>
    <t>MP8D192</t>
  </si>
  <si>
    <t>MP8D384</t>
  </si>
  <si>
    <t>MP8E0</t>
  </si>
  <si>
    <t>MP8E001</t>
  </si>
  <si>
    <t>MP8E002</t>
  </si>
  <si>
    <t>MP8E003</t>
  </si>
  <si>
    <t>MP8E006</t>
  </si>
  <si>
    <t>MP8E009</t>
  </si>
  <si>
    <t>MP8E012</t>
  </si>
  <si>
    <t>MP8E024</t>
  </si>
  <si>
    <t>MP8E036</t>
  </si>
  <si>
    <t>MP8E048</t>
  </si>
  <si>
    <t>MP8E096</t>
  </si>
  <si>
    <t>MP8E144</t>
  </si>
  <si>
    <t>MP8E192</t>
  </si>
  <si>
    <t>MP8E384</t>
  </si>
  <si>
    <t>MP8F0</t>
  </si>
  <si>
    <t>MP8F001</t>
  </si>
  <si>
    <t>MP8F002</t>
  </si>
  <si>
    <t>MP8F003</t>
  </si>
  <si>
    <t>MP8F006</t>
  </si>
  <si>
    <t>MP8F009</t>
  </si>
  <si>
    <t>MP8F012</t>
  </si>
  <si>
    <t>MP8F024</t>
  </si>
  <si>
    <t>MP8F036</t>
  </si>
  <si>
    <t>MP8F048</t>
  </si>
  <si>
    <t>MP8F096</t>
  </si>
  <si>
    <t>MP8F144</t>
  </si>
  <si>
    <t>MP8F192</t>
  </si>
  <si>
    <t>MP8F384</t>
  </si>
  <si>
    <t>MP8G0</t>
  </si>
  <si>
    <t>MP8G001</t>
  </si>
  <si>
    <t>MP8G002</t>
  </si>
  <si>
    <t>MP8G003</t>
  </si>
  <si>
    <t>MP8G004</t>
  </si>
  <si>
    <t>MP8G009</t>
  </si>
  <si>
    <t>MP8G012</t>
  </si>
  <si>
    <t>MP8G024</t>
  </si>
  <si>
    <t>MP8G034</t>
  </si>
  <si>
    <t>MP8G048</t>
  </si>
  <si>
    <t>MP8G094</t>
  </si>
  <si>
    <t>MP8G144</t>
  </si>
  <si>
    <t>MP8G192</t>
  </si>
  <si>
    <t>MP8G384</t>
  </si>
  <si>
    <t>MP8H0</t>
  </si>
  <si>
    <t>MP8H001</t>
  </si>
  <si>
    <t>MP8H002</t>
  </si>
  <si>
    <t>MP8H003</t>
  </si>
  <si>
    <t>MP8H006</t>
  </si>
  <si>
    <t>MP8H009</t>
  </si>
  <si>
    <t>MP8H012</t>
  </si>
  <si>
    <t>MP8H024</t>
  </si>
  <si>
    <t>MP8H036</t>
  </si>
  <si>
    <t>MP8H048</t>
  </si>
  <si>
    <t>MP8H096</t>
  </si>
  <si>
    <t>MP8H144</t>
  </si>
  <si>
    <t>MP8H192</t>
  </si>
  <si>
    <t>MP8H384</t>
  </si>
  <si>
    <t>MP8I0</t>
  </si>
  <si>
    <t>MP8I001</t>
  </si>
  <si>
    <t>MP8I002</t>
  </si>
  <si>
    <t>MP8I003</t>
  </si>
  <si>
    <t>MP8I006</t>
  </si>
  <si>
    <t>MP8I009</t>
  </si>
  <si>
    <t>MP8I012</t>
  </si>
  <si>
    <t>MP8I024</t>
  </si>
  <si>
    <t>MP8I036</t>
  </si>
  <si>
    <t>MP8I048</t>
  </si>
  <si>
    <t>MP8I096</t>
  </si>
  <si>
    <t>MP8I144</t>
  </si>
  <si>
    <t>MP8I192</t>
  </si>
  <si>
    <t>MP8I384</t>
  </si>
  <si>
    <t>MP8J0</t>
  </si>
  <si>
    <t>MP8J001</t>
  </si>
  <si>
    <t>MP8J002</t>
  </si>
  <si>
    <t>MP8J003</t>
  </si>
  <si>
    <t>MP8J006</t>
  </si>
  <si>
    <t>MP8J009</t>
  </si>
  <si>
    <t>MP8J012</t>
  </si>
  <si>
    <t>MP8J024</t>
  </si>
  <si>
    <t>MP8J036</t>
  </si>
  <si>
    <t>MP8J048</t>
  </si>
  <si>
    <t>MP8J096</t>
  </si>
  <si>
    <t>MP8J144</t>
  </si>
  <si>
    <t>MP8J192</t>
  </si>
  <si>
    <t>MP8J384</t>
  </si>
  <si>
    <t>MP8K0</t>
  </si>
  <si>
    <t>MP8K001</t>
  </si>
  <si>
    <t>MP8K002</t>
  </si>
  <si>
    <t>MP8K003</t>
  </si>
  <si>
    <t>MP8K006</t>
  </si>
  <si>
    <t>MP8K009</t>
  </si>
  <si>
    <t>MP8K012</t>
  </si>
  <si>
    <t>MP8K024</t>
  </si>
  <si>
    <t>MP8K036</t>
  </si>
  <si>
    <t>MP8K048</t>
  </si>
  <si>
    <t>MP8K096</t>
  </si>
  <si>
    <t>MP8K144</t>
  </si>
  <si>
    <t>MP8K192</t>
  </si>
  <si>
    <t>MP8K384</t>
  </si>
  <si>
    <t>MP8L0</t>
  </si>
  <si>
    <t>MP8L001</t>
  </si>
  <si>
    <t>MP8L002</t>
  </si>
  <si>
    <t>MP8L003</t>
  </si>
  <si>
    <t>MP8L006</t>
  </si>
  <si>
    <t>MP8L009</t>
  </si>
  <si>
    <t>MP8L012</t>
  </si>
  <si>
    <t>MP8L024</t>
  </si>
  <si>
    <t>MP8L036</t>
  </si>
  <si>
    <t>MP8L048</t>
  </si>
  <si>
    <t>MP8L096</t>
  </si>
  <si>
    <t>MP8L144</t>
  </si>
  <si>
    <t>MP8L192</t>
  </si>
  <si>
    <t>MP8L384</t>
  </si>
  <si>
    <t>MP9A0</t>
  </si>
  <si>
    <t>MP9A001</t>
  </si>
  <si>
    <t>MP9A002</t>
  </si>
  <si>
    <t>MP9A003</t>
  </si>
  <si>
    <t>MP9A006</t>
  </si>
  <si>
    <t>MP9A009</t>
  </si>
  <si>
    <t>MP9A012</t>
  </si>
  <si>
    <t>MP9A024</t>
  </si>
  <si>
    <t>MP9A036</t>
  </si>
  <si>
    <t>MP9A048</t>
  </si>
  <si>
    <t>MP9A096</t>
  </si>
  <si>
    <t>MP9A144</t>
  </si>
  <si>
    <t>MP9A192</t>
  </si>
  <si>
    <t>MP9A384</t>
  </si>
  <si>
    <t>MP9B0</t>
  </si>
  <si>
    <t>MP9B001</t>
  </si>
  <si>
    <t>MP9B002</t>
  </si>
  <si>
    <t>MP9B003</t>
  </si>
  <si>
    <t>MP9B006</t>
  </si>
  <si>
    <t>MP9B009</t>
  </si>
  <si>
    <t>MP9B012</t>
  </si>
  <si>
    <t>MP9B024</t>
  </si>
  <si>
    <t>MP9B036</t>
  </si>
  <si>
    <t>MP9B048</t>
  </si>
  <si>
    <t>MP9B096</t>
  </si>
  <si>
    <t>MP9B144</t>
  </si>
  <si>
    <t>MP9B192</t>
  </si>
  <si>
    <t>MP9B384</t>
  </si>
  <si>
    <t>MP9C0</t>
  </si>
  <si>
    <t>MP9C001</t>
  </si>
  <si>
    <t>MP9C002</t>
  </si>
  <si>
    <t>MP9C003</t>
  </si>
  <si>
    <t>MP9C004</t>
  </si>
  <si>
    <t>MP9C009</t>
  </si>
  <si>
    <t>MP9C012</t>
  </si>
  <si>
    <t>MP9C024</t>
  </si>
  <si>
    <t>MP9C034</t>
  </si>
  <si>
    <t>MP9C048</t>
  </si>
  <si>
    <t>MP9C094</t>
  </si>
  <si>
    <t>MP9C144</t>
  </si>
  <si>
    <t>MP9C192</t>
  </si>
  <si>
    <t>MP9C384</t>
  </si>
  <si>
    <t>MP9D0</t>
  </si>
  <si>
    <t>MP9D001</t>
  </si>
  <si>
    <t>MP9D002</t>
  </si>
  <si>
    <t>MP9D003</t>
  </si>
  <si>
    <t>MP9D006</t>
  </si>
  <si>
    <t>MP9D009</t>
  </si>
  <si>
    <t>MP9D012</t>
  </si>
  <si>
    <t>MP9D024</t>
  </si>
  <si>
    <t>MP9D036</t>
  </si>
  <si>
    <t>MP9D048</t>
  </si>
  <si>
    <t>MP9D096</t>
  </si>
  <si>
    <t>MP9D144</t>
  </si>
  <si>
    <t>MP9D192</t>
  </si>
  <si>
    <t>MP9D384</t>
  </si>
  <si>
    <t>MP9E0</t>
  </si>
  <si>
    <t>MP9E001</t>
  </si>
  <si>
    <t>MP9E002</t>
  </si>
  <si>
    <t>MP9E003</t>
  </si>
  <si>
    <t>MP9E006</t>
  </si>
  <si>
    <t>MP9E009</t>
  </si>
  <si>
    <t>MP9E012</t>
  </si>
  <si>
    <t>MP9E024</t>
  </si>
  <si>
    <t>MP9E036</t>
  </si>
  <si>
    <t>MP9E048</t>
  </si>
  <si>
    <t>MP9E096</t>
  </si>
  <si>
    <t>MP9E144</t>
  </si>
  <si>
    <t>MP9E192</t>
  </si>
  <si>
    <t>MP9E384</t>
  </si>
  <si>
    <t>MP9F0</t>
  </si>
  <si>
    <t>MP9F001</t>
  </si>
  <si>
    <t>MP9F002</t>
  </si>
  <si>
    <t>MP9F003</t>
  </si>
  <si>
    <t>MP9F006</t>
  </si>
  <si>
    <t>MP9F009</t>
  </si>
  <si>
    <t>MP9F012</t>
  </si>
  <si>
    <t>MP9F024</t>
  </si>
  <si>
    <t>MP9F036</t>
  </si>
  <si>
    <t>MP9F048</t>
  </si>
  <si>
    <t>MP9F096</t>
  </si>
  <si>
    <t>MP9F144</t>
  </si>
  <si>
    <t>MP9F192</t>
  </si>
  <si>
    <t>MP9F384</t>
  </si>
  <si>
    <t>MP9G0</t>
  </si>
  <si>
    <t>MP9G001</t>
  </si>
  <si>
    <t>MP9G002</t>
  </si>
  <si>
    <t>MP9G003</t>
  </si>
  <si>
    <t>MP9G004</t>
  </si>
  <si>
    <t>MP9G009</t>
  </si>
  <si>
    <t>MP9G012</t>
  </si>
  <si>
    <t>MP9G024</t>
  </si>
  <si>
    <t>MP9G034</t>
  </si>
  <si>
    <t>MP9G048</t>
  </si>
  <si>
    <t>MP9G094</t>
  </si>
  <si>
    <t>MP9G144</t>
  </si>
  <si>
    <t>MP9G192</t>
  </si>
  <si>
    <t>MP9G384</t>
  </si>
  <si>
    <t>MP9H0</t>
  </si>
  <si>
    <t>MP9H001</t>
  </si>
  <si>
    <t>MP9H002</t>
  </si>
  <si>
    <t>MP9H003</t>
  </si>
  <si>
    <t>MP9H006</t>
  </si>
  <si>
    <t>MP9H009</t>
  </si>
  <si>
    <t>MP9H012</t>
  </si>
  <si>
    <t>MP9H024</t>
  </si>
  <si>
    <t>MP9H036</t>
  </si>
  <si>
    <t>MP9H048</t>
  </si>
  <si>
    <t>MP9H096</t>
  </si>
  <si>
    <t>MP9H144</t>
  </si>
  <si>
    <t>MP9H192</t>
  </si>
  <si>
    <t>MP9H384</t>
  </si>
  <si>
    <t>MP9I0</t>
  </si>
  <si>
    <t>MP9I001</t>
  </si>
  <si>
    <t>MP9I002</t>
  </si>
  <si>
    <t>MP9I003</t>
  </si>
  <si>
    <t>MP9I006</t>
  </si>
  <si>
    <t>MP9I009</t>
  </si>
  <si>
    <t>MP9I012</t>
  </si>
  <si>
    <t>MP9I024</t>
  </si>
  <si>
    <t>MP9I036</t>
  </si>
  <si>
    <t>MP9I048</t>
  </si>
  <si>
    <t>MP9I096</t>
  </si>
  <si>
    <t>MP9I144</t>
  </si>
  <si>
    <t>MP9I192</t>
  </si>
  <si>
    <t>MP9I384</t>
  </si>
  <si>
    <t>MP9J0</t>
  </si>
  <si>
    <t>MP9J001</t>
  </si>
  <si>
    <t>MP9J002</t>
  </si>
  <si>
    <t>MP9J003</t>
  </si>
  <si>
    <t>MP9J006</t>
  </si>
  <si>
    <t>MP9J009</t>
  </si>
  <si>
    <t>MP9J012</t>
  </si>
  <si>
    <t>MP9J024</t>
  </si>
  <si>
    <t>MP9J036</t>
  </si>
  <si>
    <t>MP9J048</t>
  </si>
  <si>
    <t>MP9J096</t>
  </si>
  <si>
    <t>MP9J144</t>
  </si>
  <si>
    <t>MP9J192</t>
  </si>
  <si>
    <t>MP9J384</t>
  </si>
  <si>
    <t>MP9K0</t>
  </si>
  <si>
    <t>MP9K001</t>
  </si>
  <si>
    <t>MP9K002</t>
  </si>
  <si>
    <t>MP9K003</t>
  </si>
  <si>
    <t>MP9K006</t>
  </si>
  <si>
    <t>MP9K009</t>
  </si>
  <si>
    <t>MP9K012</t>
  </si>
  <si>
    <t>MP9K024</t>
  </si>
  <si>
    <t>MP9K036</t>
  </si>
  <si>
    <t>MP9K048</t>
  </si>
  <si>
    <t>MP9K096</t>
  </si>
  <si>
    <t>MP9K144</t>
  </si>
  <si>
    <t>MP9K192</t>
  </si>
  <si>
    <t>MP9K384</t>
  </si>
  <si>
    <t>MP9L0</t>
  </si>
  <si>
    <t>MP9L001</t>
  </si>
  <si>
    <t>MP9L002</t>
  </si>
  <si>
    <t>MP9L003</t>
  </si>
  <si>
    <t>MP9L006</t>
  </si>
  <si>
    <t>MP9L009</t>
  </si>
  <si>
    <t>MP9L012</t>
  </si>
  <si>
    <t>MP9L024</t>
  </si>
  <si>
    <t>MP9L036</t>
  </si>
  <si>
    <t>MP9L048</t>
  </si>
  <si>
    <t>MP9L096</t>
  </si>
  <si>
    <t>MP9L144</t>
  </si>
  <si>
    <t>MP9L192</t>
  </si>
  <si>
    <t>MP9L384</t>
  </si>
  <si>
    <t>MP10A0</t>
  </si>
  <si>
    <t>MP10A001</t>
  </si>
  <si>
    <t>MP10A002</t>
  </si>
  <si>
    <t>MP10A003</t>
  </si>
  <si>
    <t>MP10A006</t>
  </si>
  <si>
    <t>MP10A009</t>
  </si>
  <si>
    <t>MP10A012</t>
  </si>
  <si>
    <t>MP10A024</t>
  </si>
  <si>
    <t>MP10A036</t>
  </si>
  <si>
    <t>MP10A048</t>
  </si>
  <si>
    <t>MP10A096</t>
  </si>
  <si>
    <t>MP10A144</t>
  </si>
  <si>
    <t>MP10A192</t>
  </si>
  <si>
    <t>MP10A384</t>
  </si>
  <si>
    <t>MP10B0</t>
  </si>
  <si>
    <t>MP10B001</t>
  </si>
  <si>
    <t>MP10B002</t>
  </si>
  <si>
    <t>MP10B003</t>
  </si>
  <si>
    <t>MP10B006</t>
  </si>
  <si>
    <t>MP10B009</t>
  </si>
  <si>
    <t>MP10B012</t>
  </si>
  <si>
    <t>MP10B024</t>
  </si>
  <si>
    <t>MP10B036</t>
  </si>
  <si>
    <t>MP10B048</t>
  </si>
  <si>
    <t>MP10B096</t>
  </si>
  <si>
    <t>MP10B144</t>
  </si>
  <si>
    <t>MP10B192</t>
  </si>
  <si>
    <t>MP10B384</t>
  </si>
  <si>
    <t>MP10C0</t>
  </si>
  <si>
    <t>MP10C001</t>
  </si>
  <si>
    <t>MP10C002</t>
  </si>
  <si>
    <t>MP10C003</t>
  </si>
  <si>
    <t>MP10C004</t>
  </si>
  <si>
    <t>MP10C009</t>
  </si>
  <si>
    <t>MP10C012</t>
  </si>
  <si>
    <t>MP10C024</t>
  </si>
  <si>
    <t>MP10C034</t>
  </si>
  <si>
    <t>MP10C048</t>
  </si>
  <si>
    <t>MP10C094</t>
  </si>
  <si>
    <t>MP10C144</t>
  </si>
  <si>
    <t>MP10C192</t>
  </si>
  <si>
    <t>MP10C384</t>
  </si>
  <si>
    <t>MP10D0</t>
  </si>
  <si>
    <t>MP10D001</t>
  </si>
  <si>
    <t>MP10D002</t>
  </si>
  <si>
    <t>MP10D003</t>
  </si>
  <si>
    <t>MP10D006</t>
  </si>
  <si>
    <t>MP10D009</t>
  </si>
  <si>
    <t>MP10D012</t>
  </si>
  <si>
    <t>MP10D024</t>
  </si>
  <si>
    <t>MP10D036</t>
  </si>
  <si>
    <t>MP10D048</t>
  </si>
  <si>
    <t>MP10D096</t>
  </si>
  <si>
    <t>MP10D144</t>
  </si>
  <si>
    <t>MP10D192</t>
  </si>
  <si>
    <t>MP10D384</t>
  </si>
  <si>
    <t>MP10E0</t>
  </si>
  <si>
    <t>MP10E001</t>
  </si>
  <si>
    <t>MP10E002</t>
  </si>
  <si>
    <t>MP10E003</t>
  </si>
  <si>
    <t>MP10E006</t>
  </si>
  <si>
    <t>MP10E009</t>
  </si>
  <si>
    <t>MP10E012</t>
  </si>
  <si>
    <t>MP10E024</t>
  </si>
  <si>
    <t>MP10E036</t>
  </si>
  <si>
    <t>MP10E048</t>
  </si>
  <si>
    <t>MP10E096</t>
  </si>
  <si>
    <t>MP10E144</t>
  </si>
  <si>
    <t>MP10E192</t>
  </si>
  <si>
    <t>MP10E384</t>
  </si>
  <si>
    <t>MP10F0</t>
  </si>
  <si>
    <t>MP10F001</t>
  </si>
  <si>
    <t>MP10F002</t>
  </si>
  <si>
    <t>MP10F003</t>
  </si>
  <si>
    <t>MP10F006</t>
  </si>
  <si>
    <t>MP10F009</t>
  </si>
  <si>
    <t>MP10F012</t>
  </si>
  <si>
    <t>MP10F024</t>
  </si>
  <si>
    <t>MP10F036</t>
  </si>
  <si>
    <t>MP10F048</t>
  </si>
  <si>
    <t>MP10F096</t>
  </si>
  <si>
    <t>MP10F144</t>
  </si>
  <si>
    <t>MP10F192</t>
  </si>
  <si>
    <t>MP10F384</t>
  </si>
  <si>
    <t>MP10G0</t>
  </si>
  <si>
    <t>MP10G001</t>
  </si>
  <si>
    <t>MP10G002</t>
  </si>
  <si>
    <t>MP10G003</t>
  </si>
  <si>
    <t>MP10G004</t>
  </si>
  <si>
    <t>MP10G009</t>
  </si>
  <si>
    <t>MP10G012</t>
  </si>
  <si>
    <t>MP10G024</t>
  </si>
  <si>
    <t>MP10G034</t>
  </si>
  <si>
    <t>MP10G048</t>
  </si>
  <si>
    <t>MP10G094</t>
  </si>
  <si>
    <t>MP10G144</t>
  </si>
  <si>
    <t>MP10G192</t>
  </si>
  <si>
    <t>MP10G384</t>
  </si>
  <si>
    <t>MP10H0</t>
  </si>
  <si>
    <t>MP10H001</t>
  </si>
  <si>
    <t>MP10H002</t>
  </si>
  <si>
    <t>MP10H003</t>
  </si>
  <si>
    <t>MP10H006</t>
  </si>
  <si>
    <t>MP10H009</t>
  </si>
  <si>
    <t>MP10H012</t>
  </si>
  <si>
    <t>MP10H024</t>
  </si>
  <si>
    <t>MP10H036</t>
  </si>
  <si>
    <t>MP10H048</t>
  </si>
  <si>
    <t>MP10H096</t>
  </si>
  <si>
    <t>MP10H144</t>
  </si>
  <si>
    <t>MP10H192</t>
  </si>
  <si>
    <t>MP10H384</t>
  </si>
  <si>
    <t>MP10I0</t>
  </si>
  <si>
    <t>MP10I001</t>
  </si>
  <si>
    <t>MP10I002</t>
  </si>
  <si>
    <t>MP10I003</t>
  </si>
  <si>
    <t>MP10I006</t>
  </si>
  <si>
    <t>MP10I009</t>
  </si>
  <si>
    <t>MP10I012</t>
  </si>
  <si>
    <t>MP10I024</t>
  </si>
  <si>
    <t>MP10I036</t>
  </si>
  <si>
    <t>MP10I048</t>
  </si>
  <si>
    <t>MP10I096</t>
  </si>
  <si>
    <t>MP10I144</t>
  </si>
  <si>
    <t>MP10I192</t>
  </si>
  <si>
    <t>MP10I384</t>
  </si>
  <si>
    <t>MP10J0</t>
  </si>
  <si>
    <t>MP10J001</t>
  </si>
  <si>
    <t>MP10J002</t>
  </si>
  <si>
    <t>MP10J003</t>
  </si>
  <si>
    <t>MP10J006</t>
  </si>
  <si>
    <t>MP10J009</t>
  </si>
  <si>
    <t>MP10J012</t>
  </si>
  <si>
    <t>MP10J024</t>
  </si>
  <si>
    <t>MP10J036</t>
  </si>
  <si>
    <t>MP10J048</t>
  </si>
  <si>
    <t>MP10J096</t>
  </si>
  <si>
    <t>MP10J144</t>
  </si>
  <si>
    <t>MP10J192</t>
  </si>
  <si>
    <t>MP10J384</t>
  </si>
  <si>
    <t>MP10K0</t>
  </si>
  <si>
    <t>MP10K001</t>
  </si>
  <si>
    <t>MP10K002</t>
  </si>
  <si>
    <t>MP10K003</t>
  </si>
  <si>
    <t>MP10K006</t>
  </si>
  <si>
    <t>MP10K009</t>
  </si>
  <si>
    <t>MP10K012</t>
  </si>
  <si>
    <t>MP10K024</t>
  </si>
  <si>
    <t>MP10K036</t>
  </si>
  <si>
    <t>MP10K048</t>
  </si>
  <si>
    <t>MP10K096</t>
  </si>
  <si>
    <t>MP10K144</t>
  </si>
  <si>
    <t>MP10K192</t>
  </si>
  <si>
    <t>MP10K384</t>
  </si>
  <si>
    <t>MP10L0</t>
  </si>
  <si>
    <t>MP10L001</t>
  </si>
  <si>
    <t>MP10L002</t>
  </si>
  <si>
    <t>MP10L003</t>
  </si>
  <si>
    <t>MP10L006</t>
  </si>
  <si>
    <t>MP10L009</t>
  </si>
  <si>
    <t>MP10L012</t>
  </si>
  <si>
    <t>MP10L024</t>
  </si>
  <si>
    <t>MP10L036</t>
  </si>
  <si>
    <t>MP10L048</t>
  </si>
  <si>
    <t>MP10L096</t>
  </si>
  <si>
    <t>MP10L144</t>
  </si>
  <si>
    <t>MP10L192</t>
  </si>
  <si>
    <t>MP10L384</t>
  </si>
  <si>
    <t>MP11A0</t>
  </si>
  <si>
    <t>MP11A001</t>
  </si>
  <si>
    <t>MP11A002</t>
  </si>
  <si>
    <t>MP11A003</t>
  </si>
  <si>
    <t>MP11A006</t>
  </si>
  <si>
    <t>MP11A009</t>
  </si>
  <si>
    <t>MP11A012</t>
  </si>
  <si>
    <t>MP11A024</t>
  </si>
  <si>
    <t>MP11A036</t>
  </si>
  <si>
    <t>MP11A048</t>
  </si>
  <si>
    <t>MP11A096</t>
  </si>
  <si>
    <t>MP11A144</t>
  </si>
  <si>
    <t>MP11A192</t>
  </si>
  <si>
    <t>MP11A384</t>
  </si>
  <si>
    <t>MP11B0</t>
  </si>
  <si>
    <t>MP11B001</t>
  </si>
  <si>
    <t>MP11B002</t>
  </si>
  <si>
    <t>MP11B003</t>
  </si>
  <si>
    <t>MP11B006</t>
  </si>
  <si>
    <t>MP11B009</t>
  </si>
  <si>
    <t>MP11B012</t>
  </si>
  <si>
    <t>MP11B024</t>
  </si>
  <si>
    <t>MP11B036</t>
  </si>
  <si>
    <t>MP11B048</t>
  </si>
  <si>
    <t>MP11B096</t>
  </si>
  <si>
    <t>MP11B144</t>
  </si>
  <si>
    <t>MP11B192</t>
  </si>
  <si>
    <t>MP11B384</t>
  </si>
  <si>
    <t>MP11C0</t>
  </si>
  <si>
    <t>MP11C001</t>
  </si>
  <si>
    <t>MP11C002</t>
  </si>
  <si>
    <t>MP11C003</t>
  </si>
  <si>
    <t>MP11C004</t>
  </si>
  <si>
    <t>MP11C009</t>
  </si>
  <si>
    <t>MP11C012</t>
  </si>
  <si>
    <t>MP11C024</t>
  </si>
  <si>
    <t>MP11C034</t>
  </si>
  <si>
    <t>MP11C048</t>
  </si>
  <si>
    <t>MP11C094</t>
  </si>
  <si>
    <t>MP11C144</t>
  </si>
  <si>
    <t>MP11C192</t>
  </si>
  <si>
    <t>MP11C384</t>
  </si>
  <si>
    <t>MP11D0</t>
  </si>
  <si>
    <t>MP11D001</t>
  </si>
  <si>
    <t>MP11D002</t>
  </si>
  <si>
    <t>MP11D003</t>
  </si>
  <si>
    <t>MP11D006</t>
  </si>
  <si>
    <t>MP11D009</t>
  </si>
  <si>
    <t>MP11D012</t>
  </si>
  <si>
    <t>MP11D024</t>
  </si>
  <si>
    <t>MP11D036</t>
  </si>
  <si>
    <t>MP11D048</t>
  </si>
  <si>
    <t>MP11D096</t>
  </si>
  <si>
    <t>MP11D144</t>
  </si>
  <si>
    <t>MP11D192</t>
  </si>
  <si>
    <t>MP11D384</t>
  </si>
  <si>
    <t>MP11E0</t>
  </si>
  <si>
    <t>MP11E001</t>
  </si>
  <si>
    <t>MP11E002</t>
  </si>
  <si>
    <t>MP11E003</t>
  </si>
  <si>
    <t>MP11E006</t>
  </si>
  <si>
    <t>MP11E009</t>
  </si>
  <si>
    <t>MP11E012</t>
  </si>
  <si>
    <t>MP11E024</t>
  </si>
  <si>
    <t>MP11E036</t>
  </si>
  <si>
    <t>MP11E048</t>
  </si>
  <si>
    <t>MP11E096</t>
  </si>
  <si>
    <t>MP11E144</t>
  </si>
  <si>
    <t>MP11E192</t>
  </si>
  <si>
    <t>MP11E384</t>
  </si>
  <si>
    <t>MP11F0</t>
  </si>
  <si>
    <t>MP11F001</t>
  </si>
  <si>
    <t>MP11F002</t>
  </si>
  <si>
    <t>MP11F003</t>
  </si>
  <si>
    <t>MP11F006</t>
  </si>
  <si>
    <t>MP11F009</t>
  </si>
  <si>
    <t>MP11F012</t>
  </si>
  <si>
    <t>MP11F024</t>
  </si>
  <si>
    <t>MP11F036</t>
  </si>
  <si>
    <t>MP11F048</t>
  </si>
  <si>
    <t>MP11F096</t>
  </si>
  <si>
    <t>MP11F144</t>
  </si>
  <si>
    <t>MP11F192</t>
  </si>
  <si>
    <t>MP11F384</t>
  </si>
  <si>
    <t>MP11G0</t>
  </si>
  <si>
    <t>MP11G001</t>
  </si>
  <si>
    <t>MP11G002</t>
  </si>
  <si>
    <t>MP11G003</t>
  </si>
  <si>
    <t>MP11G004</t>
  </si>
  <si>
    <t>MP11G009</t>
  </si>
  <si>
    <t>MP11G012</t>
  </si>
  <si>
    <t>MP11G024</t>
  </si>
  <si>
    <t>MP11G034</t>
  </si>
  <si>
    <t>MP11G048</t>
  </si>
  <si>
    <t>MP11G094</t>
  </si>
  <si>
    <t>MP11G144</t>
  </si>
  <si>
    <t>MP11G192</t>
  </si>
  <si>
    <t>MP11G384</t>
  </si>
  <si>
    <t>MP11H0</t>
  </si>
  <si>
    <t>MP11H001</t>
  </si>
  <si>
    <t>MP11H002</t>
  </si>
  <si>
    <t>MP11H003</t>
  </si>
  <si>
    <t>MP11H006</t>
  </si>
  <si>
    <t>MP11H009</t>
  </si>
  <si>
    <t>MP11H012</t>
  </si>
  <si>
    <t>MP11H024</t>
  </si>
  <si>
    <t>MP11H036</t>
  </si>
  <si>
    <t>MP11H048</t>
  </si>
  <si>
    <t>MP11H096</t>
  </si>
  <si>
    <t>MP11H144</t>
  </si>
  <si>
    <t>MP11H192</t>
  </si>
  <si>
    <t>MP11H384</t>
  </si>
  <si>
    <t>MP11I0</t>
  </si>
  <si>
    <t>MP11I001</t>
  </si>
  <si>
    <t>MP11I002</t>
  </si>
  <si>
    <t>MP11I003</t>
  </si>
  <si>
    <t>MP11I006</t>
  </si>
  <si>
    <t>MP11I009</t>
  </si>
  <si>
    <t>MP11I012</t>
  </si>
  <si>
    <t>MP11I024</t>
  </si>
  <si>
    <t>MP11I036</t>
  </si>
  <si>
    <t>MP11I048</t>
  </si>
  <si>
    <t>MP11I096</t>
  </si>
  <si>
    <t>MP11I144</t>
  </si>
  <si>
    <t>MP11I192</t>
  </si>
  <si>
    <t>MP11I384</t>
  </si>
  <si>
    <t>MP11J0</t>
  </si>
  <si>
    <t>MP11J001</t>
  </si>
  <si>
    <t>MP11J002</t>
  </si>
  <si>
    <t>MP11J003</t>
  </si>
  <si>
    <t>MP11J006</t>
  </si>
  <si>
    <t>MP11J009</t>
  </si>
  <si>
    <t>MP11J012</t>
  </si>
  <si>
    <t>MP11J024</t>
  </si>
  <si>
    <t>MP11J036</t>
  </si>
  <si>
    <t>MP11J048</t>
  </si>
  <si>
    <t>MP11J096</t>
  </si>
  <si>
    <t>MP11J144</t>
  </si>
  <si>
    <t>MP11J192</t>
  </si>
  <si>
    <t>MP11J384</t>
  </si>
  <si>
    <t>MP11K0</t>
  </si>
  <si>
    <t>MP11K001</t>
  </si>
  <si>
    <t>MP11K002</t>
  </si>
  <si>
    <t>MP11K003</t>
  </si>
  <si>
    <t>MP11K006</t>
  </si>
  <si>
    <t>MP11K009</t>
  </si>
  <si>
    <t>MP11K012</t>
  </si>
  <si>
    <t>MP11K024</t>
  </si>
  <si>
    <t>MP11K036</t>
  </si>
  <si>
    <t>MP11K048</t>
  </si>
  <si>
    <t>MP11K096</t>
  </si>
  <si>
    <t>MP11K144</t>
  </si>
  <si>
    <t>MP11K192</t>
  </si>
  <si>
    <t>MP11K384</t>
  </si>
  <si>
    <t>MP11L0</t>
  </si>
  <si>
    <t>MP11L001</t>
  </si>
  <si>
    <t>MP11L002</t>
  </si>
  <si>
    <t>MP11L003</t>
  </si>
  <si>
    <t>MP11L006</t>
  </si>
  <si>
    <t>MP11L009</t>
  </si>
  <si>
    <t>MP11L012</t>
  </si>
  <si>
    <t>MP11L024</t>
  </si>
  <si>
    <t>MP11L036</t>
  </si>
  <si>
    <t>MP11L048</t>
  </si>
  <si>
    <t>MP11L096</t>
  </si>
  <si>
    <t>MP11L144</t>
  </si>
  <si>
    <t>MP11L192</t>
  </si>
  <si>
    <t>MP11L384</t>
  </si>
  <si>
    <t>MP12A0</t>
  </si>
  <si>
    <t>MP12A001</t>
  </si>
  <si>
    <t>MP12A002</t>
  </si>
  <si>
    <t>MP12A003</t>
  </si>
  <si>
    <t>MP12A006</t>
  </si>
  <si>
    <t>MP12A009</t>
  </si>
  <si>
    <t>MP12A012</t>
  </si>
  <si>
    <t>MP12A024</t>
  </si>
  <si>
    <t>MP12A036</t>
  </si>
  <si>
    <t>MP12A048</t>
  </si>
  <si>
    <t>MP12A096</t>
  </si>
  <si>
    <t>MP12A144</t>
  </si>
  <si>
    <t>MP12A192</t>
  </si>
  <si>
    <t>MP12A384</t>
  </si>
  <si>
    <t>MP12B0</t>
  </si>
  <si>
    <t>MP12B001</t>
  </si>
  <si>
    <t>MP12B002</t>
  </si>
  <si>
    <t>MP12B003</t>
  </si>
  <si>
    <t>MP12B006</t>
  </si>
  <si>
    <t>MP12B009</t>
  </si>
  <si>
    <t>MP12B012</t>
  </si>
  <si>
    <t>MP12B024</t>
  </si>
  <si>
    <t>MP12B036</t>
  </si>
  <si>
    <t>MP12B048</t>
  </si>
  <si>
    <t>MP12B096</t>
  </si>
  <si>
    <t>MP12B144</t>
  </si>
  <si>
    <t>MP12B192</t>
  </si>
  <si>
    <t>MP12B384</t>
  </si>
  <si>
    <t>MP12C0</t>
  </si>
  <si>
    <t>MP12C001</t>
  </si>
  <si>
    <t>MP12C002</t>
  </si>
  <si>
    <t>MP12C003</t>
  </si>
  <si>
    <t>MP12C004</t>
  </si>
  <si>
    <t>MP12C009</t>
  </si>
  <si>
    <t>MP12C012</t>
  </si>
  <si>
    <t>MP12C024</t>
  </si>
  <si>
    <t>MP12C034</t>
  </si>
  <si>
    <t>MP12C048</t>
  </si>
  <si>
    <t>MP12C094</t>
  </si>
  <si>
    <t>MP12C144</t>
  </si>
  <si>
    <t>MP12C192</t>
  </si>
  <si>
    <t>MP12C384</t>
  </si>
  <si>
    <t>MP12D0</t>
  </si>
  <si>
    <t>MP12D001</t>
  </si>
  <si>
    <t>MP12D002</t>
  </si>
  <si>
    <t>MP12D003</t>
  </si>
  <si>
    <t>MP12D006</t>
  </si>
  <si>
    <t>MP12D009</t>
  </si>
  <si>
    <t>MP12D012</t>
  </si>
  <si>
    <t>MP12D024</t>
  </si>
  <si>
    <t>MP12D036</t>
  </si>
  <si>
    <t>MP12D048</t>
  </si>
  <si>
    <t>MP12D096</t>
  </si>
  <si>
    <t>MP12D144</t>
  </si>
  <si>
    <t>MP12D192</t>
  </si>
  <si>
    <t>MP12D384</t>
  </si>
  <si>
    <t>MP12E0</t>
  </si>
  <si>
    <t>MP12E001</t>
  </si>
  <si>
    <t>MP12E002</t>
  </si>
  <si>
    <t>MP12E003</t>
  </si>
  <si>
    <t>MP12E006</t>
  </si>
  <si>
    <t>MP12E009</t>
  </si>
  <si>
    <t>MP12E012</t>
  </si>
  <si>
    <t>MP12E024</t>
  </si>
  <si>
    <t>MP12E036</t>
  </si>
  <si>
    <t>MP12E048</t>
  </si>
  <si>
    <t>MP12E096</t>
  </si>
  <si>
    <t>MP12E144</t>
  </si>
  <si>
    <t>MP12E192</t>
  </si>
  <si>
    <t>MP12E384</t>
  </si>
  <si>
    <t>MP12F0</t>
  </si>
  <si>
    <t>MP12F001</t>
  </si>
  <si>
    <t>MP12F002</t>
  </si>
  <si>
    <t>MP12F003</t>
  </si>
  <si>
    <t>MP12F006</t>
  </si>
  <si>
    <t>MP12F009</t>
  </si>
  <si>
    <t>MP12F012</t>
  </si>
  <si>
    <t>MP12F024</t>
  </si>
  <si>
    <t>MP12F036</t>
  </si>
  <si>
    <t>MP12F048</t>
  </si>
  <si>
    <t>MP12F096</t>
  </si>
  <si>
    <t>MP12F144</t>
  </si>
  <si>
    <t>MP12F192</t>
  </si>
  <si>
    <t>MP12F384</t>
  </si>
  <si>
    <t>MP12G0</t>
  </si>
  <si>
    <t>MP12G001</t>
  </si>
  <si>
    <t>MP12G002</t>
  </si>
  <si>
    <t>MP12G003</t>
  </si>
  <si>
    <t>MP12G004</t>
  </si>
  <si>
    <t>MP12G009</t>
  </si>
  <si>
    <t>MP12G012</t>
  </si>
  <si>
    <t>MP12G024</t>
  </si>
  <si>
    <t>MP12G034</t>
  </si>
  <si>
    <t>MP12G048</t>
  </si>
  <si>
    <t>MP12G094</t>
  </si>
  <si>
    <t>MP12G144</t>
  </si>
  <si>
    <t>MP12G192</t>
  </si>
  <si>
    <t>MP12G384</t>
  </si>
  <si>
    <t>MP12H0</t>
  </si>
  <si>
    <t>MP12H001</t>
  </si>
  <si>
    <t>MP12H002</t>
  </si>
  <si>
    <t>MP12H003</t>
  </si>
  <si>
    <t>MP12H006</t>
  </si>
  <si>
    <t>MP12H009</t>
  </si>
  <si>
    <t>MP12H012</t>
  </si>
  <si>
    <t>MP12H024</t>
  </si>
  <si>
    <t>MP12H036</t>
  </si>
  <si>
    <t>MP12H048</t>
  </si>
  <si>
    <t>MP12H096</t>
  </si>
  <si>
    <t>MP12H144</t>
  </si>
  <si>
    <t>MP12H192</t>
  </si>
  <si>
    <t>MP12H384</t>
  </si>
  <si>
    <t>MP12I0</t>
  </si>
  <si>
    <t>MP12I001</t>
  </si>
  <si>
    <t>MP12I002</t>
  </si>
  <si>
    <t>MP12I003</t>
  </si>
  <si>
    <t>MP12I006</t>
  </si>
  <si>
    <t>MP12I009</t>
  </si>
  <si>
    <t>MP12I012</t>
  </si>
  <si>
    <t>MP12I024</t>
  </si>
  <si>
    <t>MP12I036</t>
  </si>
  <si>
    <t>MP12I048</t>
  </si>
  <si>
    <t>MP12I096</t>
  </si>
  <si>
    <t>MP12I144</t>
  </si>
  <si>
    <t>MP12I192</t>
  </si>
  <si>
    <t>MP12I384</t>
  </si>
  <si>
    <t>MP12J0</t>
  </si>
  <si>
    <t>MP12J001</t>
  </si>
  <si>
    <t>MP12J002</t>
  </si>
  <si>
    <t>MP12J003</t>
  </si>
  <si>
    <t>MP12J006</t>
  </si>
  <si>
    <t>MP12J009</t>
  </si>
  <si>
    <t>MP12J012</t>
  </si>
  <si>
    <t>MP12J024</t>
  </si>
  <si>
    <t>MP12J036</t>
  </si>
  <si>
    <t>MP12J048</t>
  </si>
  <si>
    <t>MP12J096</t>
  </si>
  <si>
    <t>MP12J144</t>
  </si>
  <si>
    <t>MP12J192</t>
  </si>
  <si>
    <t>MP12J384</t>
  </si>
  <si>
    <t>MP12K0</t>
  </si>
  <si>
    <t>MP12K001</t>
  </si>
  <si>
    <t>MP12K002</t>
  </si>
  <si>
    <t>MP12K003</t>
  </si>
  <si>
    <t>MP12K006</t>
  </si>
  <si>
    <t>MP12K009</t>
  </si>
  <si>
    <t>MP12K012</t>
  </si>
  <si>
    <t>MP12K024</t>
  </si>
  <si>
    <t>MP12K036</t>
  </si>
  <si>
    <t>MP12K048</t>
  </si>
  <si>
    <t>MP12K096</t>
  </si>
  <si>
    <t>MP12K144</t>
  </si>
  <si>
    <t>MP12K192</t>
  </si>
  <si>
    <t>MP12K384</t>
  </si>
  <si>
    <t>MP12L0</t>
  </si>
  <si>
    <t>MP12L001</t>
  </si>
  <si>
    <t>MP12L002</t>
  </si>
  <si>
    <t>MP12L003</t>
  </si>
  <si>
    <t>MP12L006</t>
  </si>
  <si>
    <t>MP12L009</t>
  </si>
  <si>
    <t>MP12L012</t>
  </si>
  <si>
    <t>MP12L024</t>
  </si>
  <si>
    <t>MP12L036</t>
  </si>
  <si>
    <t>MP12L048</t>
  </si>
  <si>
    <t>MP12L096</t>
  </si>
  <si>
    <t>MP12L144</t>
  </si>
  <si>
    <t>MP12L192</t>
  </si>
  <si>
    <t>MP12L384</t>
  </si>
  <si>
    <t>MP13A0</t>
  </si>
  <si>
    <t>MP13A001</t>
  </si>
  <si>
    <t>MP13A002</t>
  </si>
  <si>
    <t>MP13A003</t>
  </si>
  <si>
    <t>MP13A006</t>
  </si>
  <si>
    <t>MP13A009</t>
  </si>
  <si>
    <t>MP13A012</t>
  </si>
  <si>
    <t>MP13A024</t>
  </si>
  <si>
    <t>MP13A036</t>
  </si>
  <si>
    <t>MP13A048</t>
  </si>
  <si>
    <t>MP13A096</t>
  </si>
  <si>
    <t>MP13A144</t>
  </si>
  <si>
    <t>MP13A192</t>
  </si>
  <si>
    <t>MP13A384</t>
  </si>
  <si>
    <t>MP13B0</t>
  </si>
  <si>
    <t>MP13B001</t>
  </si>
  <si>
    <t>MP13B002</t>
  </si>
  <si>
    <t>MP13B003</t>
  </si>
  <si>
    <t>MP13B006</t>
  </si>
  <si>
    <t>MP13B009</t>
  </si>
  <si>
    <t>MP13B012</t>
  </si>
  <si>
    <t>MP13B024</t>
  </si>
  <si>
    <t>MP13B036</t>
  </si>
  <si>
    <t>MP13B048</t>
  </si>
  <si>
    <t>MP13B096</t>
  </si>
  <si>
    <t>MP13B144</t>
  </si>
  <si>
    <t>MP13B192</t>
  </si>
  <si>
    <t>MP13B384</t>
  </si>
  <si>
    <t>MP13C0</t>
  </si>
  <si>
    <t>MP13C001</t>
  </si>
  <si>
    <t>MP13C002</t>
  </si>
  <si>
    <t>MP13C003</t>
  </si>
  <si>
    <t>MP13C004</t>
  </si>
  <si>
    <t>MP13C009</t>
  </si>
  <si>
    <t>MP13C012</t>
  </si>
  <si>
    <t>MP13C024</t>
  </si>
  <si>
    <t>MP13C034</t>
  </si>
  <si>
    <t>MP13C048</t>
  </si>
  <si>
    <t>MP13C094</t>
  </si>
  <si>
    <t>MP13C144</t>
  </si>
  <si>
    <t>MP13C192</t>
  </si>
  <si>
    <t>MP13C384</t>
  </si>
  <si>
    <t>MP13D0</t>
  </si>
  <si>
    <t>MP13D001</t>
  </si>
  <si>
    <t>MP13D002</t>
  </si>
  <si>
    <t>MP13D003</t>
  </si>
  <si>
    <t>MP13D006</t>
  </si>
  <si>
    <t>MP13D009</t>
  </si>
  <si>
    <t>MP13D012</t>
  </si>
  <si>
    <t>MP13D024</t>
  </si>
  <si>
    <t>MP13D036</t>
  </si>
  <si>
    <t>MP13D048</t>
  </si>
  <si>
    <t>MP13D096</t>
  </si>
  <si>
    <t>MP13D144</t>
  </si>
  <si>
    <t>MP13D192</t>
  </si>
  <si>
    <t>MP13D384</t>
  </si>
  <si>
    <t>MP13E0</t>
  </si>
  <si>
    <t>MP13E001</t>
  </si>
  <si>
    <t>MP13E002</t>
  </si>
  <si>
    <t>MP13E003</t>
  </si>
  <si>
    <t>MP13E006</t>
  </si>
  <si>
    <t>MP13E009</t>
  </si>
  <si>
    <t>MP13E012</t>
  </si>
  <si>
    <t>MP13E024</t>
  </si>
  <si>
    <t>MP13E036</t>
  </si>
  <si>
    <t>MP13E048</t>
  </si>
  <si>
    <t>MP13E096</t>
  </si>
  <si>
    <t>MP13E144</t>
  </si>
  <si>
    <t>MP13E192</t>
  </si>
  <si>
    <t>MP13E384</t>
  </si>
  <si>
    <t>MP13F0</t>
  </si>
  <si>
    <t>MP13F001</t>
  </si>
  <si>
    <t>MP13F002</t>
  </si>
  <si>
    <t>MP13F003</t>
  </si>
  <si>
    <t>MP13F006</t>
  </si>
  <si>
    <t>MP13F009</t>
  </si>
  <si>
    <t>MP13F012</t>
  </si>
  <si>
    <t>MP13F024</t>
  </si>
  <si>
    <t>MP13F036</t>
  </si>
  <si>
    <t>MP13F048</t>
  </si>
  <si>
    <t>MP13F096</t>
  </si>
  <si>
    <t>MP13F144</t>
  </si>
  <si>
    <t>MP13F192</t>
  </si>
  <si>
    <t>MP13F384</t>
  </si>
  <si>
    <t>MP13G0</t>
  </si>
  <si>
    <t>MP13G001</t>
  </si>
  <si>
    <t>MP13G002</t>
  </si>
  <si>
    <t>MP13G003</t>
  </si>
  <si>
    <t>MP13G004</t>
  </si>
  <si>
    <t>MP13G009</t>
  </si>
  <si>
    <t>MP13G012</t>
  </si>
  <si>
    <t>MP13G024</t>
  </si>
  <si>
    <t>MP13G034</t>
  </si>
  <si>
    <t>MP13G048</t>
  </si>
  <si>
    <t>MP13G094</t>
  </si>
  <si>
    <t>MP13G144</t>
  </si>
  <si>
    <t>MP13G192</t>
  </si>
  <si>
    <t>MP13G384</t>
  </si>
  <si>
    <t>MP13H0</t>
  </si>
  <si>
    <t>MP13H001</t>
  </si>
  <si>
    <t>MP13H002</t>
  </si>
  <si>
    <t>MP13H003</t>
  </si>
  <si>
    <t>MP13H006</t>
  </si>
  <si>
    <t>MP13H009</t>
  </si>
  <si>
    <t>MP13H012</t>
  </si>
  <si>
    <t>MP13H024</t>
  </si>
  <si>
    <t>MP13H036</t>
  </si>
  <si>
    <t>MP13H048</t>
  </si>
  <si>
    <t>MP13H096</t>
  </si>
  <si>
    <t>MP13H144</t>
  </si>
  <si>
    <t>MP13H192</t>
  </si>
  <si>
    <t>MP13H384</t>
  </si>
  <si>
    <t>MP13I0</t>
  </si>
  <si>
    <t>MP13I001</t>
  </si>
  <si>
    <t>MP13I002</t>
  </si>
  <si>
    <t>MP13I003</t>
  </si>
  <si>
    <t>MP13I006</t>
  </si>
  <si>
    <t>MP13I009</t>
  </si>
  <si>
    <t>MP13I012</t>
  </si>
  <si>
    <t>MP13I024</t>
  </si>
  <si>
    <t>MP13I036</t>
  </si>
  <si>
    <t>MP13I048</t>
  </si>
  <si>
    <t>MP13I096</t>
  </si>
  <si>
    <t>MP13I144</t>
  </si>
  <si>
    <t>MP13I192</t>
  </si>
  <si>
    <t>MP13I384</t>
  </si>
  <si>
    <t>MP13J0</t>
  </si>
  <si>
    <t>MP13J001</t>
  </si>
  <si>
    <t>MP13J002</t>
  </si>
  <si>
    <t>MP13J003</t>
  </si>
  <si>
    <t>MP13J006</t>
  </si>
  <si>
    <t>MP13J009</t>
  </si>
  <si>
    <t>MP13J012</t>
  </si>
  <si>
    <t>MP13J024</t>
  </si>
  <si>
    <t>MP13J036</t>
  </si>
  <si>
    <t>MP13J048</t>
  </si>
  <si>
    <t>MP13J096</t>
  </si>
  <si>
    <t>MP13J144</t>
  </si>
  <si>
    <t>MP13J192</t>
  </si>
  <si>
    <t>MP13J384</t>
  </si>
  <si>
    <t>MP13K0</t>
  </si>
  <si>
    <t>MP13K001</t>
  </si>
  <si>
    <t>MP13K002</t>
  </si>
  <si>
    <t>MP13K003</t>
  </si>
  <si>
    <t>MP13K006</t>
  </si>
  <si>
    <t>MP13K009</t>
  </si>
  <si>
    <t>MP13K012</t>
  </si>
  <si>
    <t>MP13K024</t>
  </si>
  <si>
    <t>MP13K036</t>
  </si>
  <si>
    <t>MP13K048</t>
  </si>
  <si>
    <t>MP13K096</t>
  </si>
  <si>
    <t>MP13K144</t>
  </si>
  <si>
    <t>MP13K192</t>
  </si>
  <si>
    <t>MP13K384</t>
  </si>
  <si>
    <t>MP13L0</t>
  </si>
  <si>
    <t>MP13L001</t>
  </si>
  <si>
    <t>MP13L002</t>
  </si>
  <si>
    <t>MP13L003</t>
  </si>
  <si>
    <t>MP13L006</t>
  </si>
  <si>
    <t>MP13L009</t>
  </si>
  <si>
    <t>MP13L012</t>
  </si>
  <si>
    <t>MP13L024</t>
  </si>
  <si>
    <t>MP13L036</t>
  </si>
  <si>
    <t>MP13L048</t>
  </si>
  <si>
    <t>MP13L096</t>
  </si>
  <si>
    <t>MP13L144</t>
  </si>
  <si>
    <t>MP13L192</t>
  </si>
  <si>
    <t>MP13L384</t>
  </si>
  <si>
    <t>MP14A0</t>
  </si>
  <si>
    <t>MP14A001</t>
  </si>
  <si>
    <t>MP14A002</t>
  </si>
  <si>
    <t>MP14A003</t>
  </si>
  <si>
    <t>MP14A006</t>
  </si>
  <si>
    <t>MP14A009</t>
  </si>
  <si>
    <t>MP14A012</t>
  </si>
  <si>
    <t>MP14A024</t>
  </si>
  <si>
    <t>MP14A036</t>
  </si>
  <si>
    <t>MP14A048</t>
  </si>
  <si>
    <t>MP14A096</t>
  </si>
  <si>
    <t>MP14A144</t>
  </si>
  <si>
    <t>MP14A192</t>
  </si>
  <si>
    <t>MP14A384</t>
  </si>
  <si>
    <t>MP14B0</t>
  </si>
  <si>
    <t>MP14B001</t>
  </si>
  <si>
    <t>MP14B002</t>
  </si>
  <si>
    <t>MP14B003</t>
  </si>
  <si>
    <t>MP14B006</t>
  </si>
  <si>
    <t>MP14B009</t>
  </si>
  <si>
    <t>MP14B012</t>
  </si>
  <si>
    <t>MP14B024</t>
  </si>
  <si>
    <t>MP14B036</t>
  </si>
  <si>
    <t>MP14B048</t>
  </si>
  <si>
    <t>MP14B096</t>
  </si>
  <si>
    <t>MP14B144</t>
  </si>
  <si>
    <t>MP14B192</t>
  </si>
  <si>
    <t>MP14B384</t>
  </si>
  <si>
    <t>MP14C0</t>
  </si>
  <si>
    <t>MP14C001</t>
  </si>
  <si>
    <t>MP14C002</t>
  </si>
  <si>
    <t>MP14C003</t>
  </si>
  <si>
    <t>MP14C004</t>
  </si>
  <si>
    <t>MP14C009</t>
  </si>
  <si>
    <t>MP14C012</t>
  </si>
  <si>
    <t>MP14C024</t>
  </si>
  <si>
    <t>MP14C034</t>
  </si>
  <si>
    <t>MP14C048</t>
  </si>
  <si>
    <t>MP14C094</t>
  </si>
  <si>
    <t>MP14C144</t>
  </si>
  <si>
    <t>MP14C192</t>
  </si>
  <si>
    <t>MP14C384</t>
  </si>
  <si>
    <t>MP14D0</t>
  </si>
  <si>
    <t>MP14D001</t>
  </si>
  <si>
    <t>MP14D002</t>
  </si>
  <si>
    <t>MP14D003</t>
  </si>
  <si>
    <t>MP14D006</t>
  </si>
  <si>
    <t>MP30G012</t>
  </si>
  <si>
    <t>MP30G024</t>
  </si>
  <si>
    <t>MP30G034</t>
  </si>
  <si>
    <t>MP30G048</t>
  </si>
  <si>
    <t>MP30G094</t>
  </si>
  <si>
    <t>MP30G144</t>
  </si>
  <si>
    <t>MP30G192</t>
  </si>
  <si>
    <t>MP30G384</t>
  </si>
  <si>
    <t>MP30H0</t>
  </si>
  <si>
    <t>MP30H001</t>
  </si>
  <si>
    <t>MP30H002</t>
  </si>
  <si>
    <t>MP30H003</t>
  </si>
  <si>
    <t>MP30H006</t>
  </si>
  <si>
    <t>MP30H009</t>
  </si>
  <si>
    <t>MP30H012</t>
  </si>
  <si>
    <t>MP30H024</t>
  </si>
  <si>
    <t>MP30H036</t>
  </si>
  <si>
    <t>MP30H048</t>
  </si>
  <si>
    <t>MP30H096</t>
  </si>
  <si>
    <t>MP30H144</t>
  </si>
  <si>
    <t>MP30H192</t>
  </si>
  <si>
    <t>MP30H384</t>
  </si>
  <si>
    <t>MP30I0</t>
  </si>
  <si>
    <t>MP30I001</t>
  </si>
  <si>
    <t>MP30I002</t>
  </si>
  <si>
    <t>MP30I003</t>
  </si>
  <si>
    <t>MP30I006</t>
  </si>
  <si>
    <t>MP30I009</t>
  </si>
  <si>
    <t>MP30I012</t>
  </si>
  <si>
    <t>MP30I024</t>
  </si>
  <si>
    <t>MP30I036</t>
  </si>
  <si>
    <t>MP30I048</t>
  </si>
  <si>
    <t>MP30I096</t>
  </si>
  <si>
    <t>MP30I144</t>
  </si>
  <si>
    <t>MP30I192</t>
  </si>
  <si>
    <t>MP30I384</t>
  </si>
  <si>
    <t>MP30J0</t>
  </si>
  <si>
    <t>MP30J001</t>
  </si>
  <si>
    <t>MP30J002</t>
  </si>
  <si>
    <t>MP30J003</t>
  </si>
  <si>
    <t>MP30J006</t>
  </si>
  <si>
    <t>MP30J009</t>
  </si>
  <si>
    <t>MP30J012</t>
  </si>
  <si>
    <t>MP30J024</t>
  </si>
  <si>
    <t>MP30J036</t>
  </si>
  <si>
    <t>MP30J048</t>
  </si>
  <si>
    <t>MP30J096</t>
  </si>
  <si>
    <t>MP30J144</t>
  </si>
  <si>
    <t>MP15C034</t>
  </si>
  <si>
    <t>MP15C048</t>
  </si>
  <si>
    <t>MP15C094</t>
  </si>
  <si>
    <t>MP15C144</t>
  </si>
  <si>
    <t>MP15C192</t>
  </si>
  <si>
    <t>MP15C384</t>
  </si>
  <si>
    <t>MP15D0</t>
  </si>
  <si>
    <t>MP15D001</t>
  </si>
  <si>
    <t>MP15D002</t>
  </si>
  <si>
    <t>MP15D003</t>
  </si>
  <si>
    <t>MP15D006</t>
  </si>
  <si>
    <t>MP15D009</t>
  </si>
  <si>
    <t>MP15D012</t>
  </si>
  <si>
    <t>MP15D024</t>
  </si>
  <si>
    <t>MP15D036</t>
  </si>
  <si>
    <t>MP15D048</t>
  </si>
  <si>
    <t>MP15D096</t>
  </si>
  <si>
    <t>MP15D144</t>
  </si>
  <si>
    <t>MP15D192</t>
  </si>
  <si>
    <t>MP15D384</t>
  </si>
  <si>
    <t>MP15E0</t>
  </si>
  <si>
    <t>MP15E001</t>
  </si>
  <si>
    <t>MP15E002</t>
  </si>
  <si>
    <t>MP15E003</t>
  </si>
  <si>
    <t>MP15E006</t>
  </si>
  <si>
    <t>MP15E009</t>
  </si>
  <si>
    <t>MP15E012</t>
  </si>
  <si>
    <t>MP15E024</t>
  </si>
  <si>
    <t>MP15E036</t>
  </si>
  <si>
    <t>MP15E048</t>
  </si>
  <si>
    <t>MP15E096</t>
  </si>
  <si>
    <t>MP15E144</t>
  </si>
  <si>
    <t>MP15E192</t>
  </si>
  <si>
    <t>MP15E384</t>
  </si>
  <si>
    <t>MP15F0</t>
  </si>
  <si>
    <t>MP15F001</t>
  </si>
  <si>
    <t>MP15F002</t>
  </si>
  <si>
    <t>MP15F003</t>
  </si>
  <si>
    <t>MP15F006</t>
  </si>
  <si>
    <t>MP15F009</t>
  </si>
  <si>
    <t>MP15F012</t>
  </si>
  <si>
    <t>MP15F024</t>
  </si>
  <si>
    <t>MP15F036</t>
  </si>
  <si>
    <t>MP15F048</t>
  </si>
  <si>
    <t>MP15F096</t>
  </si>
  <si>
    <t>MP15F144</t>
  </si>
  <si>
    <t>MP15F192</t>
  </si>
  <si>
    <t>MP15F384</t>
  </si>
  <si>
    <t>MP15G0</t>
  </si>
  <si>
    <t>MP15G001</t>
  </si>
  <si>
    <t>MP15G002</t>
  </si>
  <si>
    <t>MP15G003</t>
  </si>
  <si>
    <t>MP15G004</t>
  </si>
  <si>
    <t>MP15G009</t>
  </si>
  <si>
    <t>MP15G012</t>
  </si>
  <si>
    <t>MP15G024</t>
  </si>
  <si>
    <t>MP15G034</t>
  </si>
  <si>
    <t>MP15G048</t>
  </si>
  <si>
    <t>MP15G094</t>
  </si>
  <si>
    <t>MP15G144</t>
  </si>
  <si>
    <t>MP15G192</t>
  </si>
  <si>
    <t>MP15G384</t>
  </si>
  <si>
    <t>MP15H0</t>
  </si>
  <si>
    <t>MP15H001</t>
  </si>
  <si>
    <t>MP15H002</t>
  </si>
  <si>
    <t>MP15H003</t>
  </si>
  <si>
    <t>MP15H006</t>
  </si>
  <si>
    <t>MP15H009</t>
  </si>
  <si>
    <t>MP15H012</t>
  </si>
  <si>
    <t>MP15H024</t>
  </si>
  <si>
    <t>MP15H036</t>
  </si>
  <si>
    <t>MP15H048</t>
  </si>
  <si>
    <t>MP15H096</t>
  </si>
  <si>
    <t>MP15H144</t>
  </si>
  <si>
    <t>MP15H192</t>
  </si>
  <si>
    <t>MP15H384</t>
  </si>
  <si>
    <t>MP15I0</t>
  </si>
  <si>
    <t>MP15I001</t>
  </si>
  <si>
    <t>MP15I002</t>
  </si>
  <si>
    <t>MP15I003</t>
  </si>
  <si>
    <t>MP15I006</t>
  </si>
  <si>
    <t>MP15I009</t>
  </si>
  <si>
    <t>MP15I012</t>
  </si>
  <si>
    <t>MP15I024</t>
  </si>
  <si>
    <t>MP15I036</t>
  </si>
  <si>
    <t>MP15I048</t>
  </si>
  <si>
    <t>MP15I096</t>
  </si>
  <si>
    <t>MP15I144</t>
  </si>
  <si>
    <t>MP15I192</t>
  </si>
  <si>
    <t>MP15I384</t>
  </si>
  <si>
    <t>MP15J0</t>
  </si>
  <si>
    <t>MP15J001</t>
  </si>
  <si>
    <t>MP15J002</t>
  </si>
  <si>
    <t>MP15J003</t>
  </si>
  <si>
    <t>MP15J006</t>
  </si>
  <si>
    <t>MP15J009</t>
  </si>
  <si>
    <t>MP15J012</t>
  </si>
  <si>
    <t>MP15J024</t>
  </si>
  <si>
    <t>MP15J036</t>
  </si>
  <si>
    <t>MP15J048</t>
  </si>
  <si>
    <t>MP15J096</t>
  </si>
  <si>
    <t>MP15J144</t>
  </si>
  <si>
    <t>MP15J192</t>
  </si>
  <si>
    <t>MP15J384</t>
  </si>
  <si>
    <t>MP15K0</t>
  </si>
  <si>
    <t>MP15K001</t>
  </si>
  <si>
    <t>MP15K002</t>
  </si>
  <si>
    <t>MP15K003</t>
  </si>
  <si>
    <t>MP15K006</t>
  </si>
  <si>
    <t>MP15K009</t>
  </si>
  <si>
    <t>MP15K012</t>
  </si>
  <si>
    <t>MP15K024</t>
  </si>
  <si>
    <t>MP15K036</t>
  </si>
  <si>
    <t>MP15K048</t>
  </si>
  <si>
    <t>MP15K096</t>
  </si>
  <si>
    <t>MP15K144</t>
  </si>
  <si>
    <t>MP15K192</t>
  </si>
  <si>
    <t>MP15K384</t>
  </si>
  <si>
    <t>MP15L0</t>
  </si>
  <si>
    <t>MP15L001</t>
  </si>
  <si>
    <t>MP15L002</t>
  </si>
  <si>
    <t>MP15L003</t>
  </si>
  <si>
    <t>MP15L006</t>
  </si>
  <si>
    <t>MP15L009</t>
  </si>
  <si>
    <t>MP15L012</t>
  </si>
  <si>
    <t>MP15L024</t>
  </si>
  <si>
    <t>MP15L036</t>
  </si>
  <si>
    <t>MP15L048</t>
  </si>
  <si>
    <t>MP15L096</t>
  </si>
  <si>
    <t>MP15L144</t>
  </si>
  <si>
    <t>MP15L192</t>
  </si>
  <si>
    <t>MP15L384</t>
  </si>
  <si>
    <t>MP16A0</t>
  </si>
  <si>
    <t>MP16A001</t>
  </si>
  <si>
    <t>MP16A002</t>
  </si>
  <si>
    <t>MP16A003</t>
  </si>
  <si>
    <t>MP16A006</t>
  </si>
  <si>
    <t>MP16A009</t>
  </si>
  <si>
    <t>MP16A012</t>
  </si>
  <si>
    <t>MP16A024</t>
  </si>
  <si>
    <t>MP16A036</t>
  </si>
  <si>
    <t>MP16A048</t>
  </si>
  <si>
    <t>MP16A096</t>
  </si>
  <si>
    <t>MP16A144</t>
  </si>
  <si>
    <t>MP16A192</t>
  </si>
  <si>
    <t>MP16A384</t>
  </si>
  <si>
    <t>MP16B0</t>
  </si>
  <si>
    <t>MP16B001</t>
  </si>
  <si>
    <t>MP16B002</t>
  </si>
  <si>
    <t>MP16B003</t>
  </si>
  <si>
    <t>MP16B006</t>
  </si>
  <si>
    <t>MP16B009</t>
  </si>
  <si>
    <t>MP31G048</t>
  </si>
  <si>
    <t>MP31G094</t>
  </si>
  <si>
    <t>MP31G144</t>
  </si>
  <si>
    <t>MP31G192</t>
  </si>
  <si>
    <t>MP31G384</t>
  </si>
  <si>
    <t>MP31H0</t>
  </si>
  <si>
    <t>MP31H001</t>
  </si>
  <si>
    <t>MP31H002</t>
  </si>
  <si>
    <t>MP31H003</t>
  </si>
  <si>
    <t>MP31H006</t>
  </si>
  <si>
    <t>MP31H009</t>
  </si>
  <si>
    <t>MP31H012</t>
  </si>
  <si>
    <t>MP31H024</t>
  </si>
  <si>
    <t>MP31H036</t>
  </si>
  <si>
    <t>MP31H048</t>
  </si>
  <si>
    <t>MP31H096</t>
  </si>
  <si>
    <t>MP31H144</t>
  </si>
  <si>
    <t>MP31H192</t>
  </si>
  <si>
    <t>MP31H384</t>
  </si>
  <si>
    <t>MP31I0</t>
  </si>
  <si>
    <t>MP31I001</t>
  </si>
  <si>
    <t>MP31I002</t>
  </si>
  <si>
    <t>MP31I003</t>
  </si>
  <si>
    <t>MP31I006</t>
  </si>
  <si>
    <t>MP31I009</t>
  </si>
  <si>
    <t>MP31I012</t>
  </si>
  <si>
    <t>MP31I024</t>
  </si>
  <si>
    <t>MP31I036</t>
  </si>
  <si>
    <t>MP31I048</t>
  </si>
  <si>
    <t>MP31I096</t>
  </si>
  <si>
    <t>MP31I144</t>
  </si>
  <si>
    <t>MP31I192</t>
  </si>
  <si>
    <t>MP31I384</t>
  </si>
  <si>
    <t>MP31J0</t>
  </si>
  <si>
    <t>MP31J001</t>
  </si>
  <si>
    <t>MP31J002</t>
  </si>
  <si>
    <t>MP31J003</t>
  </si>
  <si>
    <t>MP31J006</t>
  </si>
  <si>
    <t>MP31J009</t>
  </si>
  <si>
    <t>MP31J012</t>
  </si>
  <si>
    <t>MP31J024</t>
  </si>
  <si>
    <t>MP31J036</t>
  </si>
  <si>
    <t>MP31J048</t>
  </si>
  <si>
    <t>MP31J096</t>
  </si>
  <si>
    <t>MP31J144</t>
  </si>
  <si>
    <t>MP31J192</t>
  </si>
  <si>
    <t>MP31J384</t>
  </si>
  <si>
    <t>MP31K0</t>
  </si>
  <si>
    <t>MP31K001</t>
  </si>
  <si>
    <t>MP31K002</t>
  </si>
  <si>
    <t>MP31K003</t>
  </si>
  <si>
    <t>MP31K006</t>
  </si>
  <si>
    <t>MP31K009</t>
  </si>
  <si>
    <t>MP31K012</t>
  </si>
  <si>
    <t>MP31K024</t>
  </si>
  <si>
    <t>MP31K036</t>
  </si>
  <si>
    <t>MP31K048</t>
  </si>
  <si>
    <t>MP16K002</t>
  </si>
  <si>
    <t>MP16K003</t>
  </si>
  <si>
    <t>MP16K006</t>
  </si>
  <si>
    <t>MP16K009</t>
  </si>
  <si>
    <t>MP16K012</t>
  </si>
  <si>
    <t>MP16K024</t>
  </si>
  <si>
    <t>MP16K036</t>
  </si>
  <si>
    <t>MP16K048</t>
  </si>
  <si>
    <t>MP16K096</t>
  </si>
  <si>
    <t>MP16K144</t>
  </si>
  <si>
    <t>MP16K192</t>
  </si>
  <si>
    <t>MP16K384</t>
  </si>
  <si>
    <t>MP16L0</t>
  </si>
  <si>
    <t>MP16L001</t>
  </si>
  <si>
    <t>MP16L002</t>
  </si>
  <si>
    <t>MP16L003</t>
  </si>
  <si>
    <t>MP16L006</t>
  </si>
  <si>
    <t>MP16L009</t>
  </si>
  <si>
    <t>MP16L012</t>
  </si>
  <si>
    <t>MP16L024</t>
  </si>
  <si>
    <t>MP16L036</t>
  </si>
  <si>
    <t>MP16L048</t>
  </si>
  <si>
    <t>MP16L096</t>
  </si>
  <si>
    <t>MP16L144</t>
  </si>
  <si>
    <t>MP16L192</t>
  </si>
  <si>
    <t>MP16L384</t>
  </si>
  <si>
    <t>MP17A0</t>
  </si>
  <si>
    <t>MP17A001</t>
  </si>
  <si>
    <t>MP17A002</t>
  </si>
  <si>
    <t>MP17A003</t>
  </si>
  <si>
    <t>MP17A006</t>
  </si>
  <si>
    <t>MP17A009</t>
  </si>
  <si>
    <t>MP17A012</t>
  </si>
  <si>
    <t>MP17A024</t>
  </si>
  <si>
    <t>MP17A036</t>
  </si>
  <si>
    <t>MP17A048</t>
  </si>
  <si>
    <t>MP17A096</t>
  </si>
  <si>
    <t>MP17A144</t>
  </si>
  <si>
    <t>MP17A192</t>
  </si>
  <si>
    <t>MP17A384</t>
  </si>
  <si>
    <t>MP17B0</t>
  </si>
  <si>
    <t>MP17B001</t>
  </si>
  <si>
    <t>MP17B002</t>
  </si>
  <si>
    <t>MP17B003</t>
  </si>
  <si>
    <t>MP17B006</t>
  </si>
  <si>
    <t>MP17B009</t>
  </si>
  <si>
    <t>MP17B012</t>
  </si>
  <si>
    <t>MP17B024</t>
  </si>
  <si>
    <t>MP17B036</t>
  </si>
  <si>
    <t>MP17B048</t>
  </si>
  <si>
    <t>MP17B096</t>
  </si>
  <si>
    <t>MP17B144</t>
  </si>
  <si>
    <t>MP17B192</t>
  </si>
  <si>
    <t>MP17B384</t>
  </si>
  <si>
    <t>MP17C0</t>
  </si>
  <si>
    <t>MP17C001</t>
  </si>
  <si>
    <t>MP17C002</t>
  </si>
  <si>
    <t>MP32G094</t>
  </si>
  <si>
    <t>MP32G144</t>
  </si>
  <si>
    <t>MP32G192</t>
  </si>
  <si>
    <t>MP32G384</t>
  </si>
  <si>
    <t>MP32H0</t>
  </si>
  <si>
    <t>MP32H001</t>
  </si>
  <si>
    <t>MP32H002</t>
  </si>
  <si>
    <t>MP32H003</t>
  </si>
  <si>
    <t>MP32H006</t>
  </si>
  <si>
    <t>MP32H009</t>
  </si>
  <si>
    <t>MP32H012</t>
  </si>
  <si>
    <t>MP32H024</t>
  </si>
  <si>
    <t>MP32H036</t>
  </si>
  <si>
    <t>MP32H048</t>
  </si>
  <si>
    <t>MP32H096</t>
  </si>
  <si>
    <t>MP32H144</t>
  </si>
  <si>
    <t>MP32H192</t>
  </si>
  <si>
    <t>MP32H384</t>
  </si>
  <si>
    <t>MP32I0</t>
  </si>
  <si>
    <t>MP32I001</t>
  </si>
  <si>
    <t>MP32I002</t>
  </si>
  <si>
    <t>MP32I003</t>
  </si>
  <si>
    <t>MP32I006</t>
  </si>
  <si>
    <t>MP32I009</t>
  </si>
  <si>
    <t>MP32I012</t>
  </si>
  <si>
    <t>MP32I024</t>
  </si>
  <si>
    <t>MP32I036</t>
  </si>
  <si>
    <t>MP32I048</t>
  </si>
  <si>
    <t>MP32I096</t>
  </si>
  <si>
    <t>MP32I144</t>
  </si>
  <si>
    <t>MP32I192</t>
  </si>
  <si>
    <t>MP32I384</t>
  </si>
  <si>
    <t>MP32J0</t>
  </si>
  <si>
    <t>MP32J001</t>
  </si>
  <si>
    <t>MP32J002</t>
  </si>
  <si>
    <t>MP32J003</t>
  </si>
  <si>
    <t>MP32J006</t>
  </si>
  <si>
    <t>MP32J009</t>
  </si>
  <si>
    <t>MP32J012</t>
  </si>
  <si>
    <t>MP32J024</t>
  </si>
  <si>
    <t>MP32J036</t>
  </si>
  <si>
    <t>MP32J048</t>
  </si>
  <si>
    <t>MP32J096</t>
  </si>
  <si>
    <t>MP32J144</t>
  </si>
  <si>
    <t>MP32J192</t>
  </si>
  <si>
    <t>MP32J384</t>
  </si>
  <si>
    <t>MP32K0</t>
  </si>
  <si>
    <t>MP32K001</t>
  </si>
  <si>
    <t>MP32K002</t>
  </si>
  <si>
    <t>MP32K003</t>
  </si>
  <si>
    <t>MP32K006</t>
  </si>
  <si>
    <t>MP32K009</t>
  </si>
  <si>
    <t>MP32K012</t>
  </si>
  <si>
    <t>MP32K024</t>
  </si>
  <si>
    <t>MP32K036</t>
  </si>
  <si>
    <t>MP32K048</t>
  </si>
  <si>
    <t>MP32K096</t>
  </si>
  <si>
    <t>MP32K144</t>
  </si>
  <si>
    <t>MP32K192</t>
  </si>
  <si>
    <t>MP32K384</t>
  </si>
  <si>
    <t>MP32L0</t>
  </si>
  <si>
    <t>MP32L001</t>
  </si>
  <si>
    <t>MP32L002</t>
  </si>
  <si>
    <t>MP32L003</t>
  </si>
  <si>
    <t>MP32L006</t>
  </si>
  <si>
    <t>MP32L009</t>
  </si>
  <si>
    <t>MP32L012</t>
  </si>
  <si>
    <t>MP32L024</t>
  </si>
  <si>
    <t>MP32L036</t>
  </si>
  <si>
    <t>MP32L048</t>
  </si>
  <si>
    <t>MP32L096</t>
  </si>
  <si>
    <t>MP32L144</t>
  </si>
  <si>
    <t>MP32L192</t>
  </si>
  <si>
    <t>MP32L384</t>
  </si>
  <si>
    <t>MP17G002</t>
  </si>
  <si>
    <t>MP17G003</t>
  </si>
  <si>
    <t>MP17G004</t>
  </si>
  <si>
    <t>MP17G009</t>
  </si>
  <si>
    <t>MP17G012</t>
  </si>
  <si>
    <t>MP17G024</t>
  </si>
  <si>
    <t>MP17G034</t>
  </si>
  <si>
    <t>MP17G048</t>
  </si>
  <si>
    <t>MP17G094</t>
  </si>
  <si>
    <t>MP17G144</t>
  </si>
  <si>
    <t>MP17G192</t>
  </si>
  <si>
    <t>MP17G384</t>
  </si>
  <si>
    <t>MP17H0</t>
  </si>
  <si>
    <t>MP17H001</t>
  </si>
  <si>
    <t>MP17H002</t>
  </si>
  <si>
    <t>MP17H003</t>
  </si>
  <si>
    <t>MP17H006</t>
  </si>
  <si>
    <t>MP17H009</t>
  </si>
  <si>
    <t>MP17H012</t>
  </si>
  <si>
    <t>MP17H024</t>
  </si>
  <si>
    <t>MP17H036</t>
  </si>
  <si>
    <t>MP17H048</t>
  </si>
  <si>
    <t>MP17H096</t>
  </si>
  <si>
    <t>MP17H144</t>
  </si>
  <si>
    <t>MP17H192</t>
  </si>
  <si>
    <t>MP17H384</t>
  </si>
  <si>
    <t>MP17I0</t>
  </si>
  <si>
    <t>MP17I001</t>
  </si>
  <si>
    <t>MP17I002</t>
  </si>
  <si>
    <t>MP17I003</t>
  </si>
  <si>
    <t>MP17I006</t>
  </si>
  <si>
    <t>MP17I009</t>
  </si>
  <si>
    <t>MP17I012</t>
  </si>
  <si>
    <t>MP17I024</t>
  </si>
  <si>
    <t>MP17I036</t>
  </si>
  <si>
    <t>MP17I048</t>
  </si>
  <si>
    <t>MP17I096</t>
  </si>
  <si>
    <t>MP17I144</t>
  </si>
  <si>
    <t>MP17I192</t>
  </si>
  <si>
    <t>MP17I384</t>
  </si>
  <si>
    <t>MP17J0</t>
  </si>
  <si>
    <t>MP17J001</t>
  </si>
  <si>
    <t>MP17J002</t>
  </si>
  <si>
    <t>MP17J003</t>
  </si>
  <si>
    <t>MP17J006</t>
  </si>
  <si>
    <t>MP17J009</t>
  </si>
  <si>
    <t>MP17J012</t>
  </si>
  <si>
    <t>MP17J024</t>
  </si>
  <si>
    <t>MP17J036</t>
  </si>
  <si>
    <t>MP17J048</t>
  </si>
  <si>
    <t>MP17J096</t>
  </si>
  <si>
    <t>MP17J144</t>
  </si>
  <si>
    <t>MP17J192</t>
  </si>
  <si>
    <t>MP17J384</t>
  </si>
  <si>
    <t>MP17K0</t>
  </si>
  <si>
    <t>MP17K001</t>
  </si>
  <si>
    <t>MP17K002</t>
  </si>
  <si>
    <t>MP17K003</t>
  </si>
  <si>
    <t>MP17K006</t>
  </si>
  <si>
    <t>MP17K009</t>
  </si>
  <si>
    <t>MP17K012</t>
  </si>
  <si>
    <t>MP17K024</t>
  </si>
  <si>
    <t>MP17K036</t>
  </si>
  <si>
    <t>MP17K048</t>
  </si>
  <si>
    <t>MP17K096</t>
  </si>
  <si>
    <t>MP17K144</t>
  </si>
  <si>
    <t>MP17K192</t>
  </si>
  <si>
    <t>MP17K384</t>
  </si>
  <si>
    <t>MP17L0</t>
  </si>
  <si>
    <t>MP17L001</t>
  </si>
  <si>
    <t>MP17L002</t>
  </si>
  <si>
    <t>MP17L003</t>
  </si>
  <si>
    <t>MP17L006</t>
  </si>
  <si>
    <t>MP17L009</t>
  </si>
  <si>
    <t>MP17L012</t>
  </si>
  <si>
    <t>MP17L024</t>
  </si>
  <si>
    <t>MP17L036</t>
  </si>
  <si>
    <t>MP17L048</t>
  </si>
  <si>
    <t>MP17L096</t>
  </si>
  <si>
    <t>MP17L144</t>
  </si>
  <si>
    <t>MP17L192</t>
  </si>
  <si>
    <t>MP17L384</t>
  </si>
  <si>
    <t>MP18A0</t>
  </si>
  <si>
    <t>MP18A001</t>
  </si>
  <si>
    <t>MP18A002</t>
  </si>
  <si>
    <t>MP18A003</t>
  </si>
  <si>
    <t>MP18A006</t>
  </si>
  <si>
    <t>MP18A009</t>
  </si>
  <si>
    <t>MP18A012</t>
  </si>
  <si>
    <t>MP18A024</t>
  </si>
  <si>
    <t>MP18A036</t>
  </si>
  <si>
    <t>MP18A048</t>
  </si>
  <si>
    <t>MP18A096</t>
  </si>
  <si>
    <t>MP18A144</t>
  </si>
  <si>
    <t>MP18A192</t>
  </si>
  <si>
    <t>MP18A384</t>
  </si>
  <si>
    <t>MP18B0</t>
  </si>
  <si>
    <t>MP18B001</t>
  </si>
  <si>
    <t>MP18B002</t>
  </si>
  <si>
    <t>MP18B003</t>
  </si>
  <si>
    <t>MP18B006</t>
  </si>
  <si>
    <t>MP18B009</t>
  </si>
  <si>
    <t>MP18B012</t>
  </si>
  <si>
    <t>MP18B024</t>
  </si>
  <si>
    <t>MP18B036</t>
  </si>
  <si>
    <t>MP18B048</t>
  </si>
  <si>
    <t>MP18B096</t>
  </si>
  <si>
    <t>MP18B144</t>
  </si>
  <si>
    <t>MP18B192</t>
  </si>
  <si>
    <t>MP18B384</t>
  </si>
  <si>
    <t>MP18C0</t>
  </si>
  <si>
    <t>MP18C001</t>
  </si>
  <si>
    <t>MP18C002</t>
  </si>
  <si>
    <t>MP18C003</t>
  </si>
  <si>
    <t>MP18C004</t>
  </si>
  <si>
    <t>MP18C009</t>
  </si>
  <si>
    <t>MP18C012</t>
  </si>
  <si>
    <t>MP18C024</t>
  </si>
  <si>
    <t>MP18C034</t>
  </si>
  <si>
    <t>MP18C048</t>
  </si>
  <si>
    <t>MP18C094</t>
  </si>
  <si>
    <t>MP18C144</t>
  </si>
  <si>
    <t>MP18C192</t>
  </si>
  <si>
    <t>MP18C384</t>
  </si>
  <si>
    <t>MP18D0</t>
  </si>
  <si>
    <t>MP18D001</t>
  </si>
  <si>
    <t>MP18D002</t>
  </si>
  <si>
    <t>MP18D003</t>
  </si>
  <si>
    <t>MP18D006</t>
  </si>
  <si>
    <t>MP18D009</t>
  </si>
  <si>
    <t>MP18D012</t>
  </si>
  <si>
    <t>MP18D024</t>
  </si>
  <si>
    <t>MP18D036</t>
  </si>
  <si>
    <t>MP18D048</t>
  </si>
  <si>
    <t>MP18D096</t>
  </si>
  <si>
    <t>MP18D144</t>
  </si>
  <si>
    <t>MP18D192</t>
  </si>
  <si>
    <t>MP18D384</t>
  </si>
  <si>
    <t>MP18E0</t>
  </si>
  <si>
    <t>MP18E001</t>
  </si>
  <si>
    <t>MP18E002</t>
  </si>
  <si>
    <t>MP18E003</t>
  </si>
  <si>
    <t>MP18E006</t>
  </si>
  <si>
    <t>MP18E009</t>
  </si>
  <si>
    <t>MP18E012</t>
  </si>
  <si>
    <t>MP18E024</t>
  </si>
  <si>
    <t>MP18E036</t>
  </si>
  <si>
    <t>MP18E048</t>
  </si>
  <si>
    <t>MP18E096</t>
  </si>
  <si>
    <t>MP18E144</t>
  </si>
  <si>
    <t>MP18E192</t>
  </si>
  <si>
    <t>MP18E384</t>
  </si>
  <si>
    <t>MP18F0</t>
  </si>
  <si>
    <t>MP18F001</t>
  </si>
  <si>
    <t>MP18F002</t>
  </si>
  <si>
    <t>MP18F003</t>
  </si>
  <si>
    <t>MP18F006</t>
  </si>
  <si>
    <t>MP18F009</t>
  </si>
  <si>
    <t>MP18F012</t>
  </si>
  <si>
    <t>MP18F024</t>
  </si>
  <si>
    <t>MP18F036</t>
  </si>
  <si>
    <t>MP18F048</t>
  </si>
  <si>
    <t>MP18F096</t>
  </si>
  <si>
    <t>MP18F144</t>
  </si>
  <si>
    <t>MP18F192</t>
  </si>
  <si>
    <t>MP18F384</t>
  </si>
  <si>
    <t>MP18G0</t>
  </si>
  <si>
    <t>MP18G001</t>
  </si>
  <si>
    <t>MP18G002</t>
  </si>
  <si>
    <t>MP18G003</t>
  </si>
  <si>
    <t>MP18G004</t>
  </si>
  <si>
    <t>MP18G009</t>
  </si>
  <si>
    <t>MP18G012</t>
  </si>
  <si>
    <t>MP18G024</t>
  </si>
  <si>
    <t>MP18G034</t>
  </si>
  <si>
    <t>MP18G048</t>
  </si>
  <si>
    <t>MP18G094</t>
  </si>
  <si>
    <t>MP18G144</t>
  </si>
  <si>
    <t>MP18G192</t>
  </si>
  <si>
    <t>MP18G384</t>
  </si>
  <si>
    <t>MP18H0</t>
  </si>
  <si>
    <t>MP18H001</t>
  </si>
  <si>
    <t>MP18H002</t>
  </si>
  <si>
    <t>MP18H003</t>
  </si>
  <si>
    <t>MP18H006</t>
  </si>
  <si>
    <t>MP18H009</t>
  </si>
  <si>
    <t>MP18H012</t>
  </si>
  <si>
    <t>MP18H024</t>
  </si>
  <si>
    <t>MP18H036</t>
  </si>
  <si>
    <t>MP18H048</t>
  </si>
  <si>
    <t>MP18H096</t>
  </si>
  <si>
    <t>MP18H144</t>
  </si>
  <si>
    <t>MP18H192</t>
  </si>
  <si>
    <t>MP18H384</t>
  </si>
  <si>
    <t>MP18I0</t>
  </si>
  <si>
    <t>MP18I001</t>
  </si>
  <si>
    <t>MP18I002</t>
  </si>
  <si>
    <t>MP18I003</t>
  </si>
  <si>
    <t>MP18I006</t>
  </si>
  <si>
    <t>MP18I009</t>
  </si>
  <si>
    <t>MP18I012</t>
  </si>
  <si>
    <t>MP18I024</t>
  </si>
  <si>
    <t>MP18I036</t>
  </si>
  <si>
    <t>MP18I048</t>
  </si>
  <si>
    <t>MP18I096</t>
  </si>
  <si>
    <t>MP18I144</t>
  </si>
  <si>
    <t>MP18I192</t>
  </si>
  <si>
    <t>MP18I384</t>
  </si>
  <si>
    <t>MP18J0</t>
  </si>
  <si>
    <t>MP18J001</t>
  </si>
  <si>
    <t>MP18J002</t>
  </si>
  <si>
    <t>MP18J003</t>
  </si>
  <si>
    <t>MP18J006</t>
  </si>
  <si>
    <t>MP18J009</t>
  </si>
  <si>
    <t>MP18J012</t>
  </si>
  <si>
    <t>MP18J024</t>
  </si>
  <si>
    <t>MP18J036</t>
  </si>
  <si>
    <t>MP18J048</t>
  </si>
  <si>
    <t>MP18J096</t>
  </si>
  <si>
    <t>MP18J144</t>
  </si>
  <si>
    <t>MP18J192</t>
  </si>
  <si>
    <t>MP18J384</t>
  </si>
  <si>
    <t>MP18K0</t>
  </si>
  <si>
    <t>MP18K001</t>
  </si>
  <si>
    <t>MP18K002</t>
  </si>
  <si>
    <t>MP18K003</t>
  </si>
  <si>
    <t>MP18K006</t>
  </si>
  <si>
    <t>MP18K009</t>
  </si>
  <si>
    <t>MP18K012</t>
  </si>
  <si>
    <t>MP18K024</t>
  </si>
  <si>
    <t>MP18K036</t>
  </si>
  <si>
    <t>MP18K048</t>
  </si>
  <si>
    <t>MP18K096</t>
  </si>
  <si>
    <t>MP18K144</t>
  </si>
  <si>
    <t>MP18K192</t>
  </si>
  <si>
    <t>MP18K384</t>
  </si>
  <si>
    <t>MP18L0</t>
  </si>
  <si>
    <t>MP18L001</t>
  </si>
  <si>
    <t>MP18L002</t>
  </si>
  <si>
    <t>MP18L003</t>
  </si>
  <si>
    <t>MP18L006</t>
  </si>
  <si>
    <t>MP18L009</t>
  </si>
  <si>
    <t>MP18L012</t>
  </si>
  <si>
    <t>MP18L024</t>
  </si>
  <si>
    <t>MP18L036</t>
  </si>
  <si>
    <t>MP18L048</t>
  </si>
  <si>
    <t>MP18L096</t>
  </si>
  <si>
    <t>MP18L144</t>
  </si>
  <si>
    <t>MP18L192</t>
  </si>
  <si>
    <t>MP18L384</t>
  </si>
  <si>
    <t>MP19A0</t>
  </si>
  <si>
    <t>MP19A001</t>
  </si>
  <si>
    <t>MP19A002</t>
  </si>
  <si>
    <t>MP19A003</t>
  </si>
  <si>
    <t>MP19A006</t>
  </si>
  <si>
    <t>MP19A009</t>
  </si>
  <si>
    <t>MP19A012</t>
  </si>
  <si>
    <t>MP19A024</t>
  </si>
  <si>
    <t>MP19A036</t>
  </si>
  <si>
    <t>MP19A048</t>
  </si>
  <si>
    <t>MP19A096</t>
  </si>
  <si>
    <t>MP19A144</t>
  </si>
  <si>
    <t>MP19A192</t>
  </si>
  <si>
    <t>MP19A384</t>
  </si>
  <si>
    <t>MP19B0</t>
  </si>
  <si>
    <t>MP19B001</t>
  </si>
  <si>
    <t>MP19B002</t>
  </si>
  <si>
    <t>MP19B003</t>
  </si>
  <si>
    <t>MP19B006</t>
  </si>
  <si>
    <t>MP19B009</t>
  </si>
  <si>
    <t>MP19B012</t>
  </si>
  <si>
    <t>MP19B024</t>
  </si>
  <si>
    <t>MP19B036</t>
  </si>
  <si>
    <t>MP19B048</t>
  </si>
  <si>
    <t>MP19B096</t>
  </si>
  <si>
    <t>MP19B144</t>
  </si>
  <si>
    <t>MP19B192</t>
  </si>
  <si>
    <t>MP19B384</t>
  </si>
  <si>
    <t>MP19C0</t>
  </si>
  <si>
    <t>MP19C001</t>
  </si>
  <si>
    <t>MP19C002</t>
  </si>
  <si>
    <t>MP19C003</t>
  </si>
  <si>
    <t>MP19C004</t>
  </si>
  <si>
    <t>MP19C009</t>
  </si>
  <si>
    <t>MP19C012</t>
  </si>
  <si>
    <t>MP19C024</t>
  </si>
  <si>
    <t>MP19C034</t>
  </si>
  <si>
    <t>MP19C048</t>
  </si>
  <si>
    <t>MP19C094</t>
  </si>
  <si>
    <t>MP19C144</t>
  </si>
  <si>
    <t>MP19C192</t>
  </si>
  <si>
    <t>MP19C384</t>
  </si>
  <si>
    <t>MP19D0</t>
  </si>
  <si>
    <t>MP19D001</t>
  </si>
  <si>
    <t>MP19D002</t>
  </si>
  <si>
    <t>MP19D003</t>
  </si>
  <si>
    <t>MP19D006</t>
  </si>
  <si>
    <t>MP19D009</t>
  </si>
  <si>
    <t>MP19D012</t>
  </si>
  <si>
    <t>MP19D024</t>
  </si>
  <si>
    <t>MP19D036</t>
  </si>
  <si>
    <t>MP19D048</t>
  </si>
  <si>
    <t>MP19D096</t>
  </si>
  <si>
    <t>MP19D144</t>
  </si>
  <si>
    <t>MP19D192</t>
  </si>
  <si>
    <t>MP19D384</t>
  </si>
  <si>
    <t>MP19E0</t>
  </si>
  <si>
    <t>MP19E001</t>
  </si>
  <si>
    <t>MP19E002</t>
  </si>
  <si>
    <t>MP19E003</t>
  </si>
  <si>
    <t>MP19E006</t>
  </si>
  <si>
    <t>MP19E009</t>
  </si>
  <si>
    <t>MP19E012</t>
  </si>
  <si>
    <t>MP19E024</t>
  </si>
  <si>
    <t>MP19E036</t>
  </si>
  <si>
    <t>MP19E048</t>
  </si>
  <si>
    <t>MP19E096</t>
  </si>
  <si>
    <t>MP19E144</t>
  </si>
  <si>
    <t>MP19E192</t>
  </si>
  <si>
    <t>MP19E384</t>
  </si>
  <si>
    <t>MP19F0</t>
  </si>
  <si>
    <t>MP19F001</t>
  </si>
  <si>
    <t>MP19F002</t>
  </si>
  <si>
    <t>MP19F003</t>
  </si>
  <si>
    <t>MP19F006</t>
  </si>
  <si>
    <t>MP19F009</t>
  </si>
  <si>
    <t>MP19F012</t>
  </si>
  <si>
    <t>MP19F024</t>
  </si>
  <si>
    <t>MP19F036</t>
  </si>
  <si>
    <t>MP19F048</t>
  </si>
  <si>
    <t>MP19F096</t>
  </si>
  <si>
    <t>MP19F144</t>
  </si>
  <si>
    <t>MP19F192</t>
  </si>
  <si>
    <t>MP19F384</t>
  </si>
  <si>
    <t>MP19G0</t>
  </si>
  <si>
    <t>MP19G001</t>
  </si>
  <si>
    <t>MP19G002</t>
  </si>
  <si>
    <t>MP19G003</t>
  </si>
  <si>
    <t>MP19G004</t>
  </si>
  <si>
    <t>MP19G009</t>
  </si>
  <si>
    <t>MP19G012</t>
  </si>
  <si>
    <t>MP19G024</t>
  </si>
  <si>
    <t>MP19G034</t>
  </si>
  <si>
    <t>MP19G048</t>
  </si>
  <si>
    <t>MP19G094</t>
  </si>
  <si>
    <t>MP19G144</t>
  </si>
  <si>
    <t>MP19G192</t>
  </si>
  <si>
    <t>MP19G384</t>
  </si>
  <si>
    <t>MP19H0</t>
  </si>
  <si>
    <t>MP19H001</t>
  </si>
  <si>
    <t>MP19H002</t>
  </si>
  <si>
    <t>MP19H003</t>
  </si>
  <si>
    <t>MP19H006</t>
  </si>
  <si>
    <t>MP19H009</t>
  </si>
  <si>
    <t>MP19H012</t>
  </si>
  <si>
    <t>MP19H024</t>
  </si>
  <si>
    <t>MP19H036</t>
  </si>
  <si>
    <t>MP19H048</t>
  </si>
  <si>
    <t>MP19H096</t>
  </si>
  <si>
    <t>MP19H144</t>
  </si>
  <si>
    <t>MP19H192</t>
  </si>
  <si>
    <t>MP19H384</t>
  </si>
  <si>
    <t>MP19I0</t>
  </si>
  <si>
    <t>MP19I001</t>
  </si>
  <si>
    <t>MP19I002</t>
  </si>
  <si>
    <t>MP19I003</t>
  </si>
  <si>
    <t>MP19I006</t>
  </si>
  <si>
    <t>MP19I009</t>
  </si>
  <si>
    <t>MP19I012</t>
  </si>
  <si>
    <t>MP19I024</t>
  </si>
  <si>
    <t>MP19I036</t>
  </si>
  <si>
    <t>MP19I048</t>
  </si>
  <si>
    <t>MP19I096</t>
  </si>
  <si>
    <t>MP19I144</t>
  </si>
  <si>
    <t>MP19I192</t>
  </si>
  <si>
    <t>MP19I384</t>
  </si>
  <si>
    <t>MP19J0</t>
  </si>
  <si>
    <t>MP19J001</t>
  </si>
  <si>
    <t>MP19J002</t>
  </si>
  <si>
    <t>MP19J003</t>
  </si>
  <si>
    <t>MP19J006</t>
  </si>
  <si>
    <t>MP19J009</t>
  </si>
  <si>
    <t>MP19J012</t>
  </si>
  <si>
    <t>MP19J024</t>
  </si>
  <si>
    <t>MP19J036</t>
  </si>
  <si>
    <t>MP19J048</t>
  </si>
  <si>
    <t>MP19J096</t>
  </si>
  <si>
    <t>MP19J144</t>
  </si>
  <si>
    <t>MP19J192</t>
  </si>
  <si>
    <t>MP19J384</t>
  </si>
  <si>
    <t>MP19K0</t>
  </si>
  <si>
    <t>MP19K001</t>
  </si>
  <si>
    <t>MP19K002</t>
  </si>
  <si>
    <t>MP19K003</t>
  </si>
  <si>
    <t>MP19K006</t>
  </si>
  <si>
    <t>MP19K009</t>
  </si>
  <si>
    <t>MP19K012</t>
  </si>
  <si>
    <t>MP19K024</t>
  </si>
  <si>
    <t>MP19K036</t>
  </si>
  <si>
    <t>MP19K048</t>
  </si>
  <si>
    <t>MP19K096</t>
  </si>
  <si>
    <t>MP19K144</t>
  </si>
  <si>
    <t>MP19K192</t>
  </si>
  <si>
    <t>MP19K384</t>
  </si>
  <si>
    <t>MP19L0</t>
  </si>
  <si>
    <t>MP19L001</t>
  </si>
  <si>
    <t>MP19L002</t>
  </si>
  <si>
    <t>MP19L003</t>
  </si>
  <si>
    <t>MP19L006</t>
  </si>
  <si>
    <t>MP19L009</t>
  </si>
  <si>
    <t>MP19L012</t>
  </si>
  <si>
    <t>MP19L024</t>
  </si>
  <si>
    <t>MP19L036</t>
  </si>
  <si>
    <t>MP19L048</t>
  </si>
  <si>
    <t>MP19L096</t>
  </si>
  <si>
    <t>MP19L144</t>
  </si>
  <si>
    <t>MP19L192</t>
  </si>
  <si>
    <t>MP19L384</t>
  </si>
  <si>
    <t>MP20A0</t>
  </si>
  <si>
    <t>MP20A001</t>
  </si>
  <si>
    <t>MP20A002</t>
  </si>
  <si>
    <t>MP20A003</t>
  </si>
  <si>
    <t>MP20A006</t>
  </si>
  <si>
    <t>MP20A009</t>
  </si>
  <si>
    <t>MP20A012</t>
  </si>
  <si>
    <t>MP20A024</t>
  </si>
  <si>
    <t>MP20A036</t>
  </si>
  <si>
    <t>MP20A048</t>
  </si>
  <si>
    <t>MP20A096</t>
  </si>
  <si>
    <t>MP20A144</t>
  </si>
  <si>
    <t>MP20A192</t>
  </si>
  <si>
    <t>MP20A384</t>
  </si>
  <si>
    <t>MP20B0</t>
  </si>
  <si>
    <t>MP20B001</t>
  </si>
  <si>
    <t>MP20B002</t>
  </si>
  <si>
    <t>MP20B003</t>
  </si>
  <si>
    <t>MP20B006</t>
  </si>
  <si>
    <t>MP20B009</t>
  </si>
  <si>
    <t>MP20B012</t>
  </si>
  <si>
    <t>MP20B024</t>
  </si>
  <si>
    <t>MP20B036</t>
  </si>
  <si>
    <t>MP20B048</t>
  </si>
  <si>
    <t>MP20B096</t>
  </si>
  <si>
    <t>MP20B144</t>
  </si>
  <si>
    <t>MP20B192</t>
  </si>
  <si>
    <t>MP20B384</t>
  </si>
  <si>
    <t>MP20C0</t>
  </si>
  <si>
    <t>MP20C001</t>
  </si>
  <si>
    <t>MP20C002</t>
  </si>
  <si>
    <t>MP20C003</t>
  </si>
  <si>
    <t>MP20C004</t>
  </si>
  <si>
    <t>MP20C009</t>
  </si>
  <si>
    <t>MP20C012</t>
  </si>
  <si>
    <t>MP20C024</t>
  </si>
  <si>
    <t>MP20C034</t>
  </si>
  <si>
    <t>MP20C048</t>
  </si>
  <si>
    <t>MP20C094</t>
  </si>
  <si>
    <t>MP20C144</t>
  </si>
  <si>
    <t>MP20C192</t>
  </si>
  <si>
    <t>MP20C384</t>
  </si>
  <si>
    <t>MP20D0</t>
  </si>
  <si>
    <t>MP20D001</t>
  </si>
  <si>
    <t>MP20D002</t>
  </si>
  <si>
    <t>MP20D003</t>
  </si>
  <si>
    <t>MP20D006</t>
  </si>
  <si>
    <t>MP20D009</t>
  </si>
  <si>
    <t>MP20D012</t>
  </si>
  <si>
    <t>MP20D024</t>
  </si>
  <si>
    <t>MP20D036</t>
  </si>
  <si>
    <t>MP20D048</t>
  </si>
  <si>
    <t>MP20D096</t>
  </si>
  <si>
    <t>MP20D144</t>
  </si>
  <si>
    <t>MP20D192</t>
  </si>
  <si>
    <t>MP20D384</t>
  </si>
  <si>
    <t>MP20E0</t>
  </si>
  <si>
    <t>MP20E001</t>
  </si>
  <si>
    <t>MP20E002</t>
  </si>
  <si>
    <t>MP20E003</t>
  </si>
  <si>
    <t>MP20E006</t>
  </si>
  <si>
    <t>MP20E009</t>
  </si>
  <si>
    <t>MP20E012</t>
  </si>
  <si>
    <t>MP20E024</t>
  </si>
  <si>
    <t>MP20E036</t>
  </si>
  <si>
    <t>MP20E048</t>
  </si>
  <si>
    <t>MP20E096</t>
  </si>
  <si>
    <t>MP20E144</t>
  </si>
  <si>
    <t>MP20E192</t>
  </si>
  <si>
    <t>MP20E384</t>
  </si>
  <si>
    <t>MP20F0</t>
  </si>
  <si>
    <t>MP20F001</t>
  </si>
  <si>
    <t>MP20F002</t>
  </si>
  <si>
    <t>MP20F003</t>
  </si>
  <si>
    <t>MP20F006</t>
  </si>
  <si>
    <t>MP20F009</t>
  </si>
  <si>
    <t>MP20F012</t>
  </si>
  <si>
    <t>MP20F024</t>
  </si>
  <si>
    <t>MP20F036</t>
  </si>
  <si>
    <t>MP20F048</t>
  </si>
  <si>
    <t>MP20F096</t>
  </si>
  <si>
    <t>MP20F144</t>
  </si>
  <si>
    <t>MP20F192</t>
  </si>
  <si>
    <t>MP20F384</t>
  </si>
  <si>
    <t>MP20G0</t>
  </si>
  <si>
    <t>MP20G001</t>
  </si>
  <si>
    <t>MP20G002</t>
  </si>
  <si>
    <t>MP20G003</t>
  </si>
  <si>
    <t>MP20G004</t>
  </si>
  <si>
    <t>MP20G009</t>
  </si>
  <si>
    <t>MP20G012</t>
  </si>
  <si>
    <t>MP20G024</t>
  </si>
  <si>
    <t>MP20G034</t>
  </si>
  <si>
    <t>MP20G048</t>
  </si>
  <si>
    <t>MP20G094</t>
  </si>
  <si>
    <t>MP20G144</t>
  </si>
  <si>
    <t>MP20G192</t>
  </si>
  <si>
    <t>MP20G384</t>
  </si>
  <si>
    <t>MP20H0</t>
  </si>
  <si>
    <t>MP20H001</t>
  </si>
  <si>
    <t>MP20H002</t>
  </si>
  <si>
    <t>MP20H003</t>
  </si>
  <si>
    <t>MP20H006</t>
  </si>
  <si>
    <t>MP20H009</t>
  </si>
  <si>
    <t>MP20H012</t>
  </si>
  <si>
    <t>MP20H024</t>
  </si>
  <si>
    <t>MP20H036</t>
  </si>
  <si>
    <t>MP20H048</t>
  </si>
  <si>
    <t>MP20H096</t>
  </si>
  <si>
    <t>MP20H144</t>
  </si>
  <si>
    <t>MP20H192</t>
  </si>
  <si>
    <t>MP20H384</t>
  </si>
  <si>
    <t>MP20I0</t>
  </si>
  <si>
    <t>MP20I001</t>
  </si>
  <si>
    <t>MP20I002</t>
  </si>
  <si>
    <t>MP20I003</t>
  </si>
  <si>
    <t>MP20I006</t>
  </si>
  <si>
    <t>MP20I009</t>
  </si>
  <si>
    <t>MP20I012</t>
  </si>
  <si>
    <t>MP20I024</t>
  </si>
  <si>
    <t>MP20I036</t>
  </si>
  <si>
    <t>MP20I048</t>
  </si>
  <si>
    <t>MP20I096</t>
  </si>
  <si>
    <t>MP20I144</t>
  </si>
  <si>
    <t>MP20I192</t>
  </si>
  <si>
    <t>MP20I384</t>
  </si>
  <si>
    <t>MP20J0</t>
  </si>
  <si>
    <t>MP20J001</t>
  </si>
  <si>
    <t>MP20J002</t>
  </si>
  <si>
    <t>MP20J003</t>
  </si>
  <si>
    <t>MP20J006</t>
  </si>
  <si>
    <t>MP20J009</t>
  </si>
  <si>
    <t>MP20J012</t>
  </si>
  <si>
    <t>MP20J024</t>
  </si>
  <si>
    <t>MP20J036</t>
  </si>
  <si>
    <t>MP20J048</t>
  </si>
  <si>
    <t>MP20J096</t>
  </si>
  <si>
    <t>MP20J144</t>
  </si>
  <si>
    <t>MP20J192</t>
  </si>
  <si>
    <t>MP20J384</t>
  </si>
  <si>
    <t>MP20K0</t>
  </si>
  <si>
    <t>MP20K001</t>
  </si>
  <si>
    <t>MP20K002</t>
  </si>
  <si>
    <t>MP20K003</t>
  </si>
  <si>
    <t>MP20K006</t>
  </si>
  <si>
    <t>MP20K009</t>
  </si>
  <si>
    <t>MP20K012</t>
  </si>
  <si>
    <t>MP20K024</t>
  </si>
  <si>
    <t>MP20K036</t>
  </si>
  <si>
    <t>MP20K048</t>
  </si>
  <si>
    <t>MP20K096</t>
  </si>
  <si>
    <t>MP20K144</t>
  </si>
  <si>
    <t>MP20K192</t>
  </si>
  <si>
    <t>MP20K384</t>
  </si>
  <si>
    <t>MP20L0</t>
  </si>
  <si>
    <t>MP20L001</t>
  </si>
  <si>
    <t>MP20L002</t>
  </si>
  <si>
    <t>MP20L003</t>
  </si>
  <si>
    <t>MP20L006</t>
  </si>
  <si>
    <t>MP20L009</t>
  </si>
  <si>
    <t>MP20L012</t>
  </si>
  <si>
    <t>MP20L024</t>
  </si>
  <si>
    <t>MP20L036</t>
  </si>
  <si>
    <t>MP20L048</t>
  </si>
  <si>
    <t>MP20L096</t>
  </si>
  <si>
    <t>MP20L144</t>
  </si>
  <si>
    <t>MP20L192</t>
  </si>
  <si>
    <t>MP20L384</t>
  </si>
  <si>
    <t>MP21A0</t>
  </si>
  <si>
    <t>MP21A001</t>
  </si>
  <si>
    <t>MP21A002</t>
  </si>
  <si>
    <t>MP21A003</t>
  </si>
  <si>
    <t>MP21A006</t>
  </si>
  <si>
    <t>MP21A009</t>
  </si>
  <si>
    <t>MP21A012</t>
  </si>
  <si>
    <t>MP21A024</t>
  </si>
  <si>
    <t>MP21A036</t>
  </si>
  <si>
    <t>MP21A048</t>
  </si>
  <si>
    <t>MP21A096</t>
  </si>
  <si>
    <t>MP21A144</t>
  </si>
  <si>
    <t>MP21A192</t>
  </si>
  <si>
    <t>MP21A384</t>
  </si>
  <si>
    <t>MP21B0</t>
  </si>
  <si>
    <t>MP21B001</t>
  </si>
  <si>
    <t>MP21B002</t>
  </si>
  <si>
    <t>MP21B003</t>
  </si>
  <si>
    <t>MP21B006</t>
  </si>
  <si>
    <t>MP21B009</t>
  </si>
  <si>
    <t>MP21B012</t>
  </si>
  <si>
    <t>MP21B024</t>
  </si>
  <si>
    <t>MP21B036</t>
  </si>
  <si>
    <t>MP21B048</t>
  </si>
  <si>
    <t>MP21B096</t>
  </si>
  <si>
    <t>MP21B144</t>
  </si>
  <si>
    <t>MP21B192</t>
  </si>
  <si>
    <t>MP21B384</t>
  </si>
  <si>
    <t>MP21C0</t>
  </si>
  <si>
    <t>MP21C001</t>
  </si>
  <si>
    <t>MP21C002</t>
  </si>
  <si>
    <t>MP21C003</t>
  </si>
  <si>
    <t>MP21C004</t>
  </si>
  <si>
    <t>MP21C009</t>
  </si>
  <si>
    <t>MP21C012</t>
  </si>
  <si>
    <t>MP21C024</t>
  </si>
  <si>
    <t>MP21C034</t>
  </si>
  <si>
    <t>MP21C048</t>
  </si>
  <si>
    <t>MP21C094</t>
  </si>
  <si>
    <t>MP21C144</t>
  </si>
  <si>
    <t>MP21C192</t>
  </si>
  <si>
    <t>MP21C384</t>
  </si>
  <si>
    <t>MP21D0</t>
  </si>
  <si>
    <t>MP21D001</t>
  </si>
  <si>
    <t>MP21D002</t>
  </si>
  <si>
    <t>MP21D003</t>
  </si>
  <si>
    <t>MP21D006</t>
  </si>
  <si>
    <t>MP21D009</t>
  </si>
  <si>
    <t>MP21D012</t>
  </si>
  <si>
    <t>MP21D024</t>
  </si>
  <si>
    <t>MP21D036</t>
  </si>
  <si>
    <t>MP21D048</t>
  </si>
  <si>
    <t>MP21D096</t>
  </si>
  <si>
    <t>MP21D144</t>
  </si>
  <si>
    <t>MP21D192</t>
  </si>
  <si>
    <t>MP21D384</t>
  </si>
  <si>
    <t>MP21E0</t>
  </si>
  <si>
    <t>MP21E001</t>
  </si>
  <si>
    <t>MP21E002</t>
  </si>
  <si>
    <t>MP21E003</t>
  </si>
  <si>
    <t>MP21E006</t>
  </si>
  <si>
    <t>MP21E009</t>
  </si>
  <si>
    <t>MP21E012</t>
  </si>
  <si>
    <t>MP21E024</t>
  </si>
  <si>
    <t>MP21E036</t>
  </si>
  <si>
    <t>MP21E048</t>
  </si>
  <si>
    <t>MP21E096</t>
  </si>
  <si>
    <t>MP21E144</t>
  </si>
  <si>
    <t>MP21E192</t>
  </si>
  <si>
    <t>MP21E384</t>
  </si>
  <si>
    <t>MP21F0</t>
  </si>
  <si>
    <t>MP21F001</t>
  </si>
  <si>
    <t>MP21F002</t>
  </si>
  <si>
    <t>MP21F003</t>
  </si>
  <si>
    <t>MP21F006</t>
  </si>
  <si>
    <t>MP21F009</t>
  </si>
  <si>
    <t>MP21F012</t>
  </si>
  <si>
    <t>MP21F024</t>
  </si>
  <si>
    <t>MP21F036</t>
  </si>
  <si>
    <t>MP21F048</t>
  </si>
  <si>
    <t>MP21F096</t>
  </si>
  <si>
    <t>MP21F144</t>
  </si>
  <si>
    <t>MP21F192</t>
  </si>
  <si>
    <t>MP21F384</t>
  </si>
  <si>
    <t>MP21G0</t>
  </si>
  <si>
    <t>MP21G001</t>
  </si>
  <si>
    <t>MP21G002</t>
  </si>
  <si>
    <t>MP21G003</t>
  </si>
  <si>
    <t>MP21G004</t>
  </si>
  <si>
    <t>MP21G009</t>
  </si>
  <si>
    <t>MP21G012</t>
  </si>
  <si>
    <t>MP21G024</t>
  </si>
  <si>
    <t>MP21G034</t>
  </si>
  <si>
    <t>MP21G048</t>
  </si>
  <si>
    <t>MP21G094</t>
  </si>
  <si>
    <t>MP21G144</t>
  </si>
  <si>
    <t>MP21G192</t>
  </si>
  <si>
    <t>MP21G384</t>
  </si>
  <si>
    <t>MP21H0</t>
  </si>
  <si>
    <t>MP21H001</t>
  </si>
  <si>
    <t>MP21H002</t>
  </si>
  <si>
    <t>MP21H003</t>
  </si>
  <si>
    <t>MP21H006</t>
  </si>
  <si>
    <t>MP21H009</t>
  </si>
  <si>
    <t>MP21H012</t>
  </si>
  <si>
    <t>MP21H024</t>
  </si>
  <si>
    <t>MP21H036</t>
  </si>
  <si>
    <t>MP21H048</t>
  </si>
  <si>
    <t>MP21H096</t>
  </si>
  <si>
    <t>MP21H144</t>
  </si>
  <si>
    <t>MP21H192</t>
  </si>
  <si>
    <t>MP21H384</t>
  </si>
  <si>
    <t>MP21I0</t>
  </si>
  <si>
    <t>MP21I001</t>
  </si>
  <si>
    <t>MP21I002</t>
  </si>
  <si>
    <t>MP21I003</t>
  </si>
  <si>
    <t>MP21I006</t>
  </si>
  <si>
    <t>MP21I009</t>
  </si>
  <si>
    <t>MP21I012</t>
  </si>
  <si>
    <t>MP21I024</t>
  </si>
  <si>
    <t>MP21I036</t>
  </si>
  <si>
    <t>MP21I048</t>
  </si>
  <si>
    <t>MP21I096</t>
  </si>
  <si>
    <t>MP21I144</t>
  </si>
  <si>
    <t>MP21I192</t>
  </si>
  <si>
    <t>MP21I384</t>
  </si>
  <si>
    <t>MP21J0</t>
  </si>
  <si>
    <t>MP21J001</t>
  </si>
  <si>
    <t>MP21J002</t>
  </si>
  <si>
    <t>MP21J003</t>
  </si>
  <si>
    <t>MP21J006</t>
  </si>
  <si>
    <t>MP21J009</t>
  </si>
  <si>
    <t>MP21J012</t>
  </si>
  <si>
    <t>MP21J024</t>
  </si>
  <si>
    <t>MP21J036</t>
  </si>
  <si>
    <t>MP21J048</t>
  </si>
  <si>
    <t>MP21J096</t>
  </si>
  <si>
    <t>MP21J144</t>
  </si>
  <si>
    <t>MP21J192</t>
  </si>
  <si>
    <t>MP21J384</t>
  </si>
  <si>
    <t>MP21K0</t>
  </si>
  <si>
    <t>MP21K001</t>
  </si>
  <si>
    <t>MP21K002</t>
  </si>
  <si>
    <t>MP21K003</t>
  </si>
  <si>
    <t>MP21K006</t>
  </si>
  <si>
    <t>MP21K009</t>
  </si>
  <si>
    <t>MP21K012</t>
  </si>
  <si>
    <t>MP21K024</t>
  </si>
  <si>
    <t>MP21K036</t>
  </si>
  <si>
    <t>MP21K048</t>
  </si>
  <si>
    <t>MP21K096</t>
  </si>
  <si>
    <t>MP21K144</t>
  </si>
  <si>
    <t>MP21K192</t>
  </si>
  <si>
    <t>MP21K384</t>
  </si>
  <si>
    <t>MP21L0</t>
  </si>
  <si>
    <t>MP21L001</t>
  </si>
  <si>
    <t>MP21L002</t>
  </si>
  <si>
    <t>MP21L003</t>
  </si>
  <si>
    <t>MP21L006</t>
  </si>
  <si>
    <t>MP21L009</t>
  </si>
  <si>
    <t>MP21L012</t>
  </si>
  <si>
    <t>MP21L024</t>
  </si>
  <si>
    <t>MP21L036</t>
  </si>
  <si>
    <t>MP21L048</t>
  </si>
  <si>
    <t>MP21L096</t>
  </si>
  <si>
    <t>MP21L144</t>
  </si>
  <si>
    <t>MP21L192</t>
  </si>
  <si>
    <t>MP21L384</t>
  </si>
  <si>
    <t>MP22A0</t>
  </si>
  <si>
    <t>MP22A001</t>
  </si>
  <si>
    <t>MP22A002</t>
  </si>
  <si>
    <t>MP22A003</t>
  </si>
  <si>
    <t>MP22A006</t>
  </si>
  <si>
    <t>MP22A009</t>
  </si>
  <si>
    <t>MP22A012</t>
  </si>
  <si>
    <t>MP22A024</t>
  </si>
  <si>
    <t>MP22A036</t>
  </si>
  <si>
    <t>MP22A048</t>
  </si>
  <si>
    <t>MP22A096</t>
  </si>
  <si>
    <t>MP22A144</t>
  </si>
  <si>
    <t>MP22A192</t>
  </si>
  <si>
    <t>MP22A384</t>
  </si>
  <si>
    <t>MP22B0</t>
  </si>
  <si>
    <t>MP22B001</t>
  </si>
  <si>
    <t>MP22B002</t>
  </si>
  <si>
    <t>MP22B003</t>
  </si>
  <si>
    <t>MP22B006</t>
  </si>
  <si>
    <t>MP22B009</t>
  </si>
  <si>
    <t>MP22B012</t>
  </si>
  <si>
    <t>MP22B024</t>
  </si>
  <si>
    <t>MP22B036</t>
  </si>
  <si>
    <t>MP22B048</t>
  </si>
  <si>
    <t>MP22B096</t>
  </si>
  <si>
    <t>MP22B144</t>
  </si>
  <si>
    <t>MP22B192</t>
  </si>
  <si>
    <t>MP22B384</t>
  </si>
  <si>
    <t>MP22C0</t>
  </si>
  <si>
    <t>MP22C001</t>
  </si>
  <si>
    <t>MP22C002</t>
  </si>
  <si>
    <t>MP22C003</t>
  </si>
  <si>
    <t>MP22C004</t>
  </si>
  <si>
    <t>MP22C009</t>
  </si>
  <si>
    <t>MP22C012</t>
  </si>
  <si>
    <t>MP22C024</t>
  </si>
  <si>
    <t>MP22C034</t>
  </si>
  <si>
    <t>MP22C048</t>
  </si>
  <si>
    <t>MP22C094</t>
  </si>
  <si>
    <t>MP22C144</t>
  </si>
  <si>
    <t>MP22C192</t>
  </si>
  <si>
    <t>MP22C384</t>
  </si>
  <si>
    <t>MP22D0</t>
  </si>
  <si>
    <t>MP22D001</t>
  </si>
  <si>
    <t>MP22D002</t>
  </si>
  <si>
    <t>MP22D003</t>
  </si>
  <si>
    <t>MP22D006</t>
  </si>
  <si>
    <t>MP22D009</t>
  </si>
  <si>
    <t>MP22D012</t>
  </si>
  <si>
    <t>MP22D024</t>
  </si>
  <si>
    <t>MP22D036</t>
  </si>
  <si>
    <t>MP22D048</t>
  </si>
  <si>
    <t>MP22D096</t>
  </si>
  <si>
    <t>MP22D144</t>
  </si>
  <si>
    <t>MP22D192</t>
  </si>
  <si>
    <t>MP22D384</t>
  </si>
  <si>
    <t>MP22E0</t>
  </si>
  <si>
    <t>MP22E001</t>
  </si>
  <si>
    <t>MP22E002</t>
  </si>
  <si>
    <t>MP22E003</t>
  </si>
  <si>
    <t>MP22E006</t>
  </si>
  <si>
    <t>MP22E009</t>
  </si>
  <si>
    <t>MP22E012</t>
  </si>
  <si>
    <t>MP22E024</t>
  </si>
  <si>
    <t>MP22E036</t>
  </si>
  <si>
    <t>MP22E048</t>
  </si>
  <si>
    <t>MP22E096</t>
  </si>
  <si>
    <t>MP22E144</t>
  </si>
  <si>
    <t>MP22E192</t>
  </si>
  <si>
    <t>MP22E384</t>
  </si>
  <si>
    <t>MP22F0</t>
  </si>
  <si>
    <t>MP22F001</t>
  </si>
  <si>
    <t>MP22F002</t>
  </si>
  <si>
    <t>MP22F003</t>
  </si>
  <si>
    <t>MP22F006</t>
  </si>
  <si>
    <t>MP22F009</t>
  </si>
  <si>
    <t>MP22F012</t>
  </si>
  <si>
    <t>MP22F024</t>
  </si>
  <si>
    <t>MP22F036</t>
  </si>
  <si>
    <t>MP22F048</t>
  </si>
  <si>
    <t>MP22F096</t>
  </si>
  <si>
    <t>MP22F144</t>
  </si>
  <si>
    <t>MP22F192</t>
  </si>
  <si>
    <t>MP22F384</t>
  </si>
  <si>
    <t>MP22G0</t>
  </si>
  <si>
    <t>MP22G001</t>
  </si>
  <si>
    <t>MP22G002</t>
  </si>
  <si>
    <t>MP22G003</t>
  </si>
  <si>
    <t>MP22G004</t>
  </si>
  <si>
    <t>MP22G009</t>
  </si>
  <si>
    <t>MP22G012</t>
  </si>
  <si>
    <t>MP22G024</t>
  </si>
  <si>
    <t>MP22G034</t>
  </si>
  <si>
    <t>MP22G048</t>
  </si>
  <si>
    <t>MP22G094</t>
  </si>
  <si>
    <t>MP22G144</t>
  </si>
  <si>
    <t>MP22G192</t>
  </si>
  <si>
    <t>MP22G384</t>
  </si>
  <si>
    <t>MP22H0</t>
  </si>
  <si>
    <t>MP22H001</t>
  </si>
  <si>
    <t>MP22H002</t>
  </si>
  <si>
    <t>MP22H003</t>
  </si>
  <si>
    <t>MP22H006</t>
  </si>
  <si>
    <t>MP22H009</t>
  </si>
  <si>
    <t>MP22H012</t>
  </si>
  <si>
    <t>MP22H024</t>
  </si>
  <si>
    <t>MP22H036</t>
  </si>
  <si>
    <t>MP22H048</t>
  </si>
  <si>
    <t>MP22H096</t>
  </si>
  <si>
    <t>MP22H144</t>
  </si>
  <si>
    <t>MP22H192</t>
  </si>
  <si>
    <t>MP22H384</t>
  </si>
  <si>
    <t>MP22I0</t>
  </si>
  <si>
    <t>MP22I001</t>
  </si>
  <si>
    <t>MP22I002</t>
  </si>
  <si>
    <t>MP22I003</t>
  </si>
  <si>
    <t>MP22I006</t>
  </si>
  <si>
    <t>MP22I009</t>
  </si>
  <si>
    <t>MP22I012</t>
  </si>
  <si>
    <t>MP22I024</t>
  </si>
  <si>
    <t>MP22I036</t>
  </si>
  <si>
    <t>MP22I048</t>
  </si>
  <si>
    <t>MP22I096</t>
  </si>
  <si>
    <t>MP22I144</t>
  </si>
  <si>
    <t>MP22I192</t>
  </si>
  <si>
    <t>MP22I384</t>
  </si>
  <si>
    <t>MP22J0</t>
  </si>
  <si>
    <t>MP22J001</t>
  </si>
  <si>
    <t>MP22J002</t>
  </si>
  <si>
    <t>MP22J003</t>
  </si>
  <si>
    <t>MP22J006</t>
  </si>
  <si>
    <t>MP22J009</t>
  </si>
  <si>
    <t>MP22J012</t>
  </si>
  <si>
    <t>MP22J024</t>
  </si>
  <si>
    <t>MP22J036</t>
  </si>
  <si>
    <t>MP22J048</t>
  </si>
  <si>
    <t>MP22J096</t>
  </si>
  <si>
    <t>MP22J144</t>
  </si>
  <si>
    <t>MP22J192</t>
  </si>
  <si>
    <t>MP22J384</t>
  </si>
  <si>
    <t>MP22K0</t>
  </si>
  <si>
    <t>MP22K001</t>
  </si>
  <si>
    <t>MP22K002</t>
  </si>
  <si>
    <t>MP22K003</t>
  </si>
  <si>
    <t>MP22K006</t>
  </si>
  <si>
    <t>MP22K009</t>
  </si>
  <si>
    <t>MP22K012</t>
  </si>
  <si>
    <t>MP22K024</t>
  </si>
  <si>
    <t>MP22K036</t>
  </si>
  <si>
    <t>MP22K048</t>
  </si>
  <si>
    <t>MP22K096</t>
  </si>
  <si>
    <t>MP22K144</t>
  </si>
  <si>
    <t>MP22K192</t>
  </si>
  <si>
    <t>MP22K384</t>
  </si>
  <si>
    <t>MP22L0</t>
  </si>
  <si>
    <t>MP22L001</t>
  </si>
  <si>
    <t>MP22L002</t>
  </si>
  <si>
    <t>MP22L003</t>
  </si>
  <si>
    <t>MP22L006</t>
  </si>
  <si>
    <t>MP22L009</t>
  </si>
  <si>
    <t>MP22L012</t>
  </si>
  <si>
    <t>MP22L024</t>
  </si>
  <si>
    <t>MP22L036</t>
  </si>
  <si>
    <t>MP22L048</t>
  </si>
  <si>
    <t>MP22L096</t>
  </si>
  <si>
    <t>MP22L144</t>
  </si>
  <si>
    <t>MP22L192</t>
  </si>
  <si>
    <t>MP22L384</t>
  </si>
  <si>
    <t>MP23A0</t>
  </si>
  <si>
    <t>MP23A001</t>
  </si>
  <si>
    <t>MP23A002</t>
  </si>
  <si>
    <t>MP23A003</t>
  </si>
  <si>
    <t>MP23A006</t>
  </si>
  <si>
    <t>MP23A009</t>
  </si>
  <si>
    <t>MP23A012</t>
  </si>
  <si>
    <t>MP23A024</t>
  </si>
  <si>
    <t>MP23A036</t>
  </si>
  <si>
    <t>MP23A048</t>
  </si>
  <si>
    <t>MP23A096</t>
  </si>
  <si>
    <t>MP23A144</t>
  </si>
  <si>
    <t>MP23A192</t>
  </si>
  <si>
    <t>MP23A384</t>
  </si>
  <si>
    <t>MP23B0</t>
  </si>
  <si>
    <t>MP23B001</t>
  </si>
  <si>
    <t>MP23B002</t>
  </si>
  <si>
    <t>MP23B003</t>
  </si>
  <si>
    <t>MP23B006</t>
  </si>
  <si>
    <t>MP23B009</t>
  </si>
  <si>
    <t>MP23B012</t>
  </si>
  <si>
    <t>MP23B024</t>
  </si>
  <si>
    <t>MP23B036</t>
  </si>
  <si>
    <t>MP23B048</t>
  </si>
  <si>
    <t>MP23B096</t>
  </si>
  <si>
    <t>MP23B144</t>
  </si>
  <si>
    <t>MP23B192</t>
  </si>
  <si>
    <t>MP23B384</t>
  </si>
  <si>
    <t>MP23C0</t>
  </si>
  <si>
    <t>MP23C001</t>
  </si>
  <si>
    <t>MP23C002</t>
  </si>
  <si>
    <t>MP23C003</t>
  </si>
  <si>
    <t>MP23C004</t>
  </si>
  <si>
    <t>MP23C009</t>
  </si>
  <si>
    <t>MP23C012</t>
  </si>
  <si>
    <t>MP23C024</t>
  </si>
  <si>
    <t>MP23C034</t>
  </si>
  <si>
    <t>MP23C048</t>
  </si>
  <si>
    <t>MP23C094</t>
  </si>
  <si>
    <t>MP23C144</t>
  </si>
  <si>
    <t>MP23C192</t>
  </si>
  <si>
    <t>MP23C384</t>
  </si>
  <si>
    <t>MP23D0</t>
  </si>
  <si>
    <t>MP23D001</t>
  </si>
  <si>
    <t>MP23D002</t>
  </si>
  <si>
    <t>MP23D003</t>
  </si>
  <si>
    <t>MP23D006</t>
  </si>
  <si>
    <t>MP23D009</t>
  </si>
  <si>
    <t>MP23D012</t>
  </si>
  <si>
    <t>MP23D024</t>
  </si>
  <si>
    <t>MP23D036</t>
  </si>
  <si>
    <t>MP23D048</t>
  </si>
  <si>
    <t>MP23D096</t>
  </si>
  <si>
    <t>MP23D144</t>
  </si>
  <si>
    <t>MP23D192</t>
  </si>
  <si>
    <t>MP23D384</t>
  </si>
  <si>
    <t>MP23E0</t>
  </si>
  <si>
    <t>MP23E001</t>
  </si>
  <si>
    <t>MP23E002</t>
  </si>
  <si>
    <t>MP23E003</t>
  </si>
  <si>
    <t>MP23E006</t>
  </si>
  <si>
    <t>MP23E009</t>
  </si>
  <si>
    <t>MP23E012</t>
  </si>
  <si>
    <t>MP23E024</t>
  </si>
  <si>
    <t>MP23E036</t>
  </si>
  <si>
    <t>MP23E048</t>
  </si>
  <si>
    <t>MP23E096</t>
  </si>
  <si>
    <t>MP23E144</t>
  </si>
  <si>
    <t>MP23E192</t>
  </si>
  <si>
    <t>MP23E384</t>
  </si>
  <si>
    <t>MP23F0</t>
  </si>
  <si>
    <t>MP23F001</t>
  </si>
  <si>
    <t>MP23F002</t>
  </si>
  <si>
    <t>MP23F003</t>
  </si>
  <si>
    <t>MP23F006</t>
  </si>
  <si>
    <t>MP23F009</t>
  </si>
  <si>
    <t>MP23F012</t>
  </si>
  <si>
    <t>MP23F024</t>
  </si>
  <si>
    <t>MP23F036</t>
  </si>
  <si>
    <t>MP23F048</t>
  </si>
  <si>
    <t>MP23F096</t>
  </si>
  <si>
    <t>MP23F144</t>
  </si>
  <si>
    <t>MP23F192</t>
  </si>
  <si>
    <t>MP23F384</t>
  </si>
  <si>
    <t>MP23G0</t>
  </si>
  <si>
    <t>MP23G001</t>
  </si>
  <si>
    <t>MP23G002</t>
  </si>
  <si>
    <t>MP23G003</t>
  </si>
  <si>
    <t>MP23G004</t>
  </si>
  <si>
    <t>MP23G009</t>
  </si>
  <si>
    <t>MP23G012</t>
  </si>
  <si>
    <t>MP23G024</t>
  </si>
  <si>
    <t>MP23G034</t>
  </si>
  <si>
    <t>MP23G048</t>
  </si>
  <si>
    <t>MP23G094</t>
  </si>
  <si>
    <t>MP23G144</t>
  </si>
  <si>
    <t>MP23G192</t>
  </si>
  <si>
    <t>MP23G384</t>
  </si>
  <si>
    <t>MP23H0</t>
  </si>
  <si>
    <t>MP23H001</t>
  </si>
  <si>
    <t>MP23H002</t>
  </si>
  <si>
    <t>MP23H003</t>
  </si>
  <si>
    <t>MP23H006</t>
  </si>
  <si>
    <t>MP23H009</t>
  </si>
  <si>
    <t>MP23H012</t>
  </si>
  <si>
    <t>MP23H024</t>
  </si>
  <si>
    <t>MP23H036</t>
  </si>
  <si>
    <t>MP23H048</t>
  </si>
  <si>
    <t>MP23H096</t>
  </si>
  <si>
    <t>MP23H144</t>
  </si>
  <si>
    <t>MP23H192</t>
  </si>
  <si>
    <t>MP23H384</t>
  </si>
  <si>
    <t>MP23I0</t>
  </si>
  <si>
    <t>MP23I001</t>
  </si>
  <si>
    <t>MP23I002</t>
  </si>
  <si>
    <t>MP23I003</t>
  </si>
  <si>
    <t>MP23I006</t>
  </si>
  <si>
    <t>MP23I009</t>
  </si>
  <si>
    <t>MP23I012</t>
  </si>
  <si>
    <t>MP23I024</t>
  </si>
  <si>
    <t>MP23I036</t>
  </si>
  <si>
    <t>MP23I048</t>
  </si>
  <si>
    <t>MP23I096</t>
  </si>
  <si>
    <t>MP23I144</t>
  </si>
  <si>
    <t>MP23I192</t>
  </si>
  <si>
    <t>MP23I384</t>
  </si>
  <si>
    <t>MP23J0</t>
  </si>
  <si>
    <t>MP23J001</t>
  </si>
  <si>
    <t>MP23J002</t>
  </si>
  <si>
    <t>MP23J003</t>
  </si>
  <si>
    <t>MP23J006</t>
  </si>
  <si>
    <t>MP23J009</t>
  </si>
  <si>
    <t>MP23J012</t>
  </si>
  <si>
    <t>MP23J024</t>
  </si>
  <si>
    <t>MP23J036</t>
  </si>
  <si>
    <t>MP23J048</t>
  </si>
  <si>
    <t>MP23J096</t>
  </si>
  <si>
    <t>MP23J144</t>
  </si>
  <si>
    <t>MP23J192</t>
  </si>
  <si>
    <t>MP23J384</t>
  </si>
  <si>
    <t>MP23K0</t>
  </si>
  <si>
    <t>MP23K001</t>
  </si>
  <si>
    <t>MP23K002</t>
  </si>
  <si>
    <t>MP23K003</t>
  </si>
  <si>
    <t>MP23K006</t>
  </si>
  <si>
    <t>MP23K009</t>
  </si>
  <si>
    <t>MP23K012</t>
  </si>
  <si>
    <t>MP23K024</t>
  </si>
  <si>
    <t>MP23K036</t>
  </si>
  <si>
    <t>MP23K048</t>
  </si>
  <si>
    <t>MP23K096</t>
  </si>
  <si>
    <t>MP23K144</t>
  </si>
  <si>
    <t>MP23K192</t>
  </si>
  <si>
    <t>MP23K384</t>
  </si>
  <si>
    <t>MP23L0</t>
  </si>
  <si>
    <t>MP23L001</t>
  </si>
  <si>
    <t>MP23L002</t>
  </si>
  <si>
    <t>MP23L003</t>
  </si>
  <si>
    <t>MP23L006</t>
  </si>
  <si>
    <t>MP23L009</t>
  </si>
  <si>
    <t>MP23L012</t>
  </si>
  <si>
    <t>MP23L024</t>
  </si>
  <si>
    <t>MP23L036</t>
  </si>
  <si>
    <t>MP23L048</t>
  </si>
  <si>
    <t>MP23L096</t>
  </si>
  <si>
    <t>MP23L144</t>
  </si>
  <si>
    <t>MP23L192</t>
  </si>
  <si>
    <t>MP23L384</t>
  </si>
  <si>
    <t>MP24A0</t>
  </si>
  <si>
    <t>MP24A001</t>
  </si>
  <si>
    <t>MP24A002</t>
  </si>
  <si>
    <t>MP24A003</t>
  </si>
  <si>
    <t>MP24A006</t>
  </si>
  <si>
    <t>MP24A009</t>
  </si>
  <si>
    <t>MP24A012</t>
  </si>
  <si>
    <t>MP24A024</t>
  </si>
  <si>
    <t>MP24A036</t>
  </si>
  <si>
    <t>MP24A048</t>
  </si>
  <si>
    <t>MP24A096</t>
  </si>
  <si>
    <t>MP24A144</t>
  </si>
  <si>
    <t>MP24A192</t>
  </si>
  <si>
    <t>MP24A384</t>
  </si>
  <si>
    <t>MP24B0</t>
  </si>
  <si>
    <t>MP24B001</t>
  </si>
  <si>
    <t>MP24B002</t>
  </si>
  <si>
    <t>MP24B003</t>
  </si>
  <si>
    <t>MP24B006</t>
  </si>
  <si>
    <t>MP24B009</t>
  </si>
  <si>
    <t>MP24B012</t>
  </si>
  <si>
    <t>MP24B024</t>
  </si>
  <si>
    <t>MP24B036</t>
  </si>
  <si>
    <t>MP24B048</t>
  </si>
  <si>
    <t>MP24B096</t>
  </si>
  <si>
    <t>MP24B144</t>
  </si>
  <si>
    <t>MP24B192</t>
  </si>
  <si>
    <t>MP24B384</t>
  </si>
  <si>
    <t>MP24C0</t>
  </si>
  <si>
    <t>MP24C001</t>
  </si>
  <si>
    <t>MP24C002</t>
  </si>
  <si>
    <t>MP24C003</t>
  </si>
  <si>
    <t>MP24C004</t>
  </si>
  <si>
    <t>MP24C009</t>
  </si>
  <si>
    <t>MP24C012</t>
  </si>
  <si>
    <t>MP24C024</t>
  </si>
  <si>
    <t>MP24C034</t>
  </si>
  <si>
    <t>MP24C048</t>
  </si>
  <si>
    <t>MP24C094</t>
  </si>
  <si>
    <t>MP24C144</t>
  </si>
  <si>
    <t>MP24C192</t>
  </si>
  <si>
    <t>MP24C384</t>
  </si>
  <si>
    <t>MP24D0</t>
  </si>
  <si>
    <t>MP24D001</t>
  </si>
  <si>
    <t>MP24D002</t>
  </si>
  <si>
    <t>MP24D003</t>
  </si>
  <si>
    <t>MP24D006</t>
  </si>
  <si>
    <t>MP24D009</t>
  </si>
  <si>
    <t>MP24D012</t>
  </si>
  <si>
    <t>MP24D024</t>
  </si>
  <si>
    <t>MP24D036</t>
  </si>
  <si>
    <t>MP24D048</t>
  </si>
  <si>
    <t>MP24D096</t>
  </si>
  <si>
    <t>MP24D144</t>
  </si>
  <si>
    <t>MP24D192</t>
  </si>
  <si>
    <t>MP24D384</t>
  </si>
  <si>
    <t>MP24E0</t>
  </si>
  <si>
    <t>MP24E001</t>
  </si>
  <si>
    <t>MP24E002</t>
  </si>
  <si>
    <t>MP24E003</t>
  </si>
  <si>
    <t>MP24E006</t>
  </si>
  <si>
    <t>MP24E009</t>
  </si>
  <si>
    <t>MP24E012</t>
  </si>
  <si>
    <t>MP24E024</t>
  </si>
  <si>
    <t>MP24E036</t>
  </si>
  <si>
    <t>MP24E048</t>
  </si>
  <si>
    <t>MP24E096</t>
  </si>
  <si>
    <t>MP24E144</t>
  </si>
  <si>
    <t>MP24E192</t>
  </si>
  <si>
    <t>MP24E384</t>
  </si>
  <si>
    <t>MP24F0</t>
  </si>
  <si>
    <t>MP24F001</t>
  </si>
  <si>
    <t>MP24F002</t>
  </si>
  <si>
    <t>MP24F003</t>
  </si>
  <si>
    <t>MP24F006</t>
  </si>
  <si>
    <t>MP24F009</t>
  </si>
  <si>
    <t>MP24F012</t>
  </si>
  <si>
    <t>MP24F024</t>
  </si>
  <si>
    <t>MP24F036</t>
  </si>
  <si>
    <t>MP24F048</t>
  </si>
  <si>
    <t>MP24F096</t>
  </si>
  <si>
    <t>MP24F144</t>
  </si>
  <si>
    <t>MP24F192</t>
  </si>
  <si>
    <t>MP24F384</t>
  </si>
  <si>
    <t>MP24G0</t>
  </si>
  <si>
    <t>MP24G001</t>
  </si>
  <si>
    <t>MP24G002</t>
  </si>
  <si>
    <t>MP24G003</t>
  </si>
  <si>
    <t>MP24G004</t>
  </si>
  <si>
    <t>MP24G009</t>
  </si>
  <si>
    <t>MP24G012</t>
  </si>
  <si>
    <t>MP24G024</t>
  </si>
  <si>
    <t>MP24G034</t>
  </si>
  <si>
    <t>MP24G048</t>
  </si>
  <si>
    <t>MP24G094</t>
  </si>
  <si>
    <t>MP24G144</t>
  </si>
  <si>
    <t>MP24G192</t>
  </si>
  <si>
    <t>MP24G384</t>
  </si>
  <si>
    <t>MP24H0</t>
  </si>
  <si>
    <t>MP24H001</t>
  </si>
  <si>
    <t>MP24H002</t>
  </si>
  <si>
    <t>MP24H003</t>
  </si>
  <si>
    <t>MP24H006</t>
  </si>
  <si>
    <t>MP24H009</t>
  </si>
  <si>
    <t>MP24H012</t>
  </si>
  <si>
    <t>MP24H024</t>
  </si>
  <si>
    <t>MP24H036</t>
  </si>
  <si>
    <t>MP24H048</t>
  </si>
  <si>
    <t>MP24H096</t>
  </si>
  <si>
    <t>MP24H144</t>
  </si>
  <si>
    <t>MP24H192</t>
  </si>
  <si>
    <t>MP24H384</t>
  </si>
  <si>
    <t>MP24I0</t>
  </si>
  <si>
    <t>MP24I001</t>
  </si>
  <si>
    <t>MP24I002</t>
  </si>
  <si>
    <t>MP24I003</t>
  </si>
  <si>
    <t>MP24I006</t>
  </si>
  <si>
    <t>MP24I009</t>
  </si>
  <si>
    <t>MP24I012</t>
  </si>
  <si>
    <t>MP24I024</t>
  </si>
  <si>
    <t>MP24I036</t>
  </si>
  <si>
    <t>MP24I048</t>
  </si>
  <si>
    <t>MP24I096</t>
  </si>
  <si>
    <t>MP24I144</t>
  </si>
  <si>
    <t>MP24I192</t>
  </si>
  <si>
    <t>MP24I384</t>
  </si>
  <si>
    <t>MP24J0</t>
  </si>
  <si>
    <t>MP24J001</t>
  </si>
  <si>
    <t>MP24J002</t>
  </si>
  <si>
    <t>MP24J003</t>
  </si>
  <si>
    <t>MP24J006</t>
  </si>
  <si>
    <t>MP24J009</t>
  </si>
  <si>
    <t>MP24J012</t>
  </si>
  <si>
    <t>MP24J024</t>
  </si>
  <si>
    <t>MP24J036</t>
  </si>
  <si>
    <t>MP24J048</t>
  </si>
  <si>
    <t>MP24J096</t>
  </si>
  <si>
    <t>MP24J144</t>
  </si>
  <si>
    <t>MP24J192</t>
  </si>
  <si>
    <t>MP24J384</t>
  </si>
  <si>
    <t>MP24K0</t>
  </si>
  <si>
    <t>MP24K001</t>
  </si>
  <si>
    <t>MP24K002</t>
  </si>
  <si>
    <t>MP24K003</t>
  </si>
  <si>
    <t>MP24K006</t>
  </si>
  <si>
    <t>MP24K009</t>
  </si>
  <si>
    <t>MP24K012</t>
  </si>
  <si>
    <t>MP24K024</t>
  </si>
  <si>
    <t>MP24K036</t>
  </si>
  <si>
    <t>MP24K048</t>
  </si>
  <si>
    <t>MP24K096</t>
  </si>
  <si>
    <t>MP24K144</t>
  </si>
  <si>
    <t>MP24K192</t>
  </si>
  <si>
    <t>MP24K384</t>
  </si>
  <si>
    <t>MP24L0</t>
  </si>
  <si>
    <t>MP24L001</t>
  </si>
  <si>
    <t>MP24L002</t>
  </si>
  <si>
    <t>MP24L003</t>
  </si>
  <si>
    <t>MP24L006</t>
  </si>
  <si>
    <t>MP24L009</t>
  </si>
  <si>
    <t>MP24L012</t>
  </si>
  <si>
    <t>MP24L024</t>
  </si>
  <si>
    <t>MP24L036</t>
  </si>
  <si>
    <t>MP24L048</t>
  </si>
  <si>
    <t>MP24L096</t>
  </si>
  <si>
    <t>MP24L144</t>
  </si>
  <si>
    <t>MP24L192</t>
  </si>
  <si>
    <t>MP24L384</t>
  </si>
  <si>
    <t>MP25A0</t>
  </si>
  <si>
    <t>MP25A001</t>
  </si>
  <si>
    <t>MP25A002</t>
  </si>
  <si>
    <t>MP25A003</t>
  </si>
  <si>
    <t>MP25A006</t>
  </si>
  <si>
    <t>MP25A009</t>
  </si>
  <si>
    <t>MP25A012</t>
  </si>
  <si>
    <t>MP25A024</t>
  </si>
  <si>
    <t>MP25A036</t>
  </si>
  <si>
    <t>MP25A048</t>
  </si>
  <si>
    <t>MP25A096</t>
  </si>
  <si>
    <t>MP25A144</t>
  </si>
  <si>
    <t>MP25A192</t>
  </si>
  <si>
    <t>MP25A384</t>
  </si>
  <si>
    <t>MP25B0</t>
  </si>
  <si>
    <t>MP25B001</t>
  </si>
  <si>
    <t>MP25B002</t>
  </si>
  <si>
    <t>MP25B003</t>
  </si>
  <si>
    <t>MP25B006</t>
  </si>
  <si>
    <t>MP25B009</t>
  </si>
  <si>
    <t>MP25B012</t>
  </si>
  <si>
    <t>MP25B024</t>
  </si>
  <si>
    <t>MP25B036</t>
  </si>
  <si>
    <t>MP25B048</t>
  </si>
  <si>
    <t>MP25B096</t>
  </si>
  <si>
    <t>MP25B144</t>
  </si>
  <si>
    <t>MP25B192</t>
  </si>
  <si>
    <t>MP25B384</t>
  </si>
  <si>
    <t>MP25C0</t>
  </si>
  <si>
    <t>MP25C001</t>
  </si>
  <si>
    <t>MP25C002</t>
  </si>
  <si>
    <t>MP25C003</t>
  </si>
  <si>
    <t>MP25C004</t>
  </si>
  <si>
    <t>MP25C009</t>
  </si>
  <si>
    <t>MP25C012</t>
  </si>
  <si>
    <t>MP25C024</t>
  </si>
  <si>
    <t>MP25C034</t>
  </si>
  <si>
    <t>MP25C048</t>
  </si>
  <si>
    <t>MP25C094</t>
  </si>
  <si>
    <t>MP25C144</t>
  </si>
  <si>
    <t>MP25C192</t>
  </si>
  <si>
    <t>MP25C384</t>
  </si>
  <si>
    <t>MP25D0</t>
  </si>
  <si>
    <t>MP25D001</t>
  </si>
  <si>
    <t>MP25D002</t>
  </si>
  <si>
    <t>MP25D003</t>
  </si>
  <si>
    <t>MP25D006</t>
  </si>
  <si>
    <t>MP25D009</t>
  </si>
  <si>
    <t>MP25D012</t>
  </si>
  <si>
    <t>MP25D024</t>
  </si>
  <si>
    <t>MP25D036</t>
  </si>
  <si>
    <t>MP25D048</t>
  </si>
  <si>
    <t>MP25D096</t>
  </si>
  <si>
    <t>MP25D144</t>
  </si>
  <si>
    <t>MP25D192</t>
  </si>
  <si>
    <t>MP25D384</t>
  </si>
  <si>
    <t>MP25E0</t>
  </si>
  <si>
    <t>MP25E001</t>
  </si>
  <si>
    <t>MP25E002</t>
  </si>
  <si>
    <t>MP25E003</t>
  </si>
  <si>
    <t>MP25E006</t>
  </si>
  <si>
    <t>MP25E009</t>
  </si>
  <si>
    <t>MP25E012</t>
  </si>
  <si>
    <t>MP25E024</t>
  </si>
  <si>
    <t>MP25E036</t>
  </si>
  <si>
    <t>MP25E048</t>
  </si>
  <si>
    <t>MP25E096</t>
  </si>
  <si>
    <t>MP25E144</t>
  </si>
  <si>
    <t>MP25E192</t>
  </si>
  <si>
    <t>MP25E384</t>
  </si>
  <si>
    <t>MP25F0</t>
  </si>
  <si>
    <t>MP25F001</t>
  </si>
  <si>
    <t>MP25F002</t>
  </si>
  <si>
    <t>MP25F003</t>
  </si>
  <si>
    <t>MP25F006</t>
  </si>
  <si>
    <t>MP25F009</t>
  </si>
  <si>
    <t>MP25F012</t>
  </si>
  <si>
    <t>MP25F024</t>
  </si>
  <si>
    <t>MP25F036</t>
  </si>
  <si>
    <t>MP25F048</t>
  </si>
  <si>
    <t>MP25F096</t>
  </si>
  <si>
    <t>MP25F144</t>
  </si>
  <si>
    <t>MP25F192</t>
  </si>
  <si>
    <t>MP25F384</t>
  </si>
  <si>
    <t>MP25G0</t>
  </si>
  <si>
    <t>MP25G001</t>
  </si>
  <si>
    <t>MP25G002</t>
  </si>
  <si>
    <t>MP25G003</t>
  </si>
  <si>
    <t>MP25G004</t>
  </si>
  <si>
    <t>MP25G009</t>
  </si>
  <si>
    <t>MP25G012</t>
  </si>
  <si>
    <t>MP25G024</t>
  </si>
  <si>
    <t>MP25G034</t>
  </si>
  <si>
    <t>MP25G048</t>
  </si>
  <si>
    <t>MP25G094</t>
  </si>
  <si>
    <t>MP25G144</t>
  </si>
  <si>
    <t>MP25G192</t>
  </si>
  <si>
    <t>MP25G384</t>
  </si>
  <si>
    <t>MP25H0</t>
  </si>
  <si>
    <t>MP25H001</t>
  </si>
  <si>
    <t>MP25H002</t>
  </si>
  <si>
    <t>MP25H003</t>
  </si>
  <si>
    <t>MP25H006</t>
  </si>
  <si>
    <t>MP25H009</t>
  </si>
  <si>
    <t>MP25H012</t>
  </si>
  <si>
    <t>MP25H024</t>
  </si>
  <si>
    <t>MP25H036</t>
  </si>
  <si>
    <t>MP25H048</t>
  </si>
  <si>
    <t>MP25H096</t>
  </si>
  <si>
    <t>MP25H144</t>
  </si>
  <si>
    <t>MP25H192</t>
  </si>
  <si>
    <t>MP25H384</t>
  </si>
  <si>
    <t>MP25I0</t>
  </si>
  <si>
    <t>MP25I001</t>
  </si>
  <si>
    <t>MP25I002</t>
  </si>
  <si>
    <t>MP25I003</t>
  </si>
  <si>
    <t>MP25I006</t>
  </si>
  <si>
    <t>MP25I009</t>
  </si>
  <si>
    <t>MP25I012</t>
  </si>
  <si>
    <t>MP25I024</t>
  </si>
  <si>
    <t>MP25I036</t>
  </si>
  <si>
    <t>MP25I048</t>
  </si>
  <si>
    <t>MP25I096</t>
  </si>
  <si>
    <t>MP25I144</t>
  </si>
  <si>
    <t>MP25I192</t>
  </si>
  <si>
    <t>MP25I384</t>
  </si>
  <si>
    <t>MP25J0</t>
  </si>
  <si>
    <t>MP25J001</t>
  </si>
  <si>
    <t>MP25J002</t>
  </si>
  <si>
    <t>MP25J003</t>
  </si>
  <si>
    <t>MP25J006</t>
  </si>
  <si>
    <t>MP25J009</t>
  </si>
  <si>
    <t>MP25J012</t>
  </si>
  <si>
    <t>MP25J024</t>
  </si>
  <si>
    <t>MP25J036</t>
  </si>
  <si>
    <t>MP25J048</t>
  </si>
  <si>
    <t>MP25J096</t>
  </si>
  <si>
    <t>MP25J144</t>
  </si>
  <si>
    <t>MP25J192</t>
  </si>
  <si>
    <t>MP25J384</t>
  </si>
  <si>
    <t>MP25K0</t>
  </si>
  <si>
    <t>MP25K001</t>
  </si>
  <si>
    <t>MP25K002</t>
  </si>
  <si>
    <t>MP25K003</t>
  </si>
  <si>
    <t>MP25K006</t>
  </si>
  <si>
    <t>MP25K009</t>
  </si>
  <si>
    <t>MP25K012</t>
  </si>
  <si>
    <t>MP25K024</t>
  </si>
  <si>
    <t>MP25K036</t>
  </si>
  <si>
    <t>MP25K048</t>
  </si>
  <si>
    <t>MP25K096</t>
  </si>
  <si>
    <t>MP25K144</t>
  </si>
  <si>
    <t>MP25K192</t>
  </si>
  <si>
    <t>MP25K384</t>
  </si>
  <si>
    <t>MP25L0</t>
  </si>
  <si>
    <t>MP25L001</t>
  </si>
  <si>
    <t>MP25L002</t>
  </si>
  <si>
    <t>MP25L003</t>
  </si>
  <si>
    <t>MP25L006</t>
  </si>
  <si>
    <t>MP25L009</t>
  </si>
  <si>
    <t>MP25L012</t>
  </si>
  <si>
    <t>MP25L024</t>
  </si>
  <si>
    <t>MP25L036</t>
  </si>
  <si>
    <t>MP25L048</t>
  </si>
  <si>
    <t>MP25L096</t>
  </si>
  <si>
    <t>MP25L144</t>
  </si>
  <si>
    <t>MP25L192</t>
  </si>
  <si>
    <t>MP25L384</t>
  </si>
  <si>
    <t>MP26A0</t>
  </si>
  <si>
    <t>MP26A001</t>
  </si>
  <si>
    <t>MP26A002</t>
  </si>
  <si>
    <t>MP26A003</t>
  </si>
  <si>
    <t>MP26A006</t>
  </si>
  <si>
    <t>MP26A009</t>
  </si>
  <si>
    <t>MP26A012</t>
  </si>
  <si>
    <t>MP26A024</t>
  </si>
  <si>
    <t>MP26A036</t>
  </si>
  <si>
    <t>MP26A048</t>
  </si>
  <si>
    <t>MP26A096</t>
  </si>
  <si>
    <t>MP26A144</t>
  </si>
  <si>
    <t>MP26A192</t>
  </si>
  <si>
    <t>MP26A384</t>
  </si>
  <si>
    <t>MP26B0</t>
  </si>
  <si>
    <t>MP26B001</t>
  </si>
  <si>
    <t>MP26B002</t>
  </si>
  <si>
    <t>MP26B003</t>
  </si>
  <si>
    <t>MP26B006</t>
  </si>
  <si>
    <t>MP26B009</t>
  </si>
  <si>
    <t>MP26B012</t>
  </si>
  <si>
    <t>MP26B024</t>
  </si>
  <si>
    <t>MP26B036</t>
  </si>
  <si>
    <t>MP26B048</t>
  </si>
  <si>
    <t>MP26B096</t>
  </si>
  <si>
    <t>MP26B144</t>
  </si>
  <si>
    <t>MP26B192</t>
  </si>
  <si>
    <t>MP26B384</t>
  </si>
  <si>
    <t>MP26C0</t>
  </si>
  <si>
    <t>MP26C001</t>
  </si>
  <si>
    <t>MP26C002</t>
  </si>
  <si>
    <t>MP26C003</t>
  </si>
  <si>
    <t>MP26C004</t>
  </si>
  <si>
    <t>MP26C009</t>
  </si>
  <si>
    <t>MP26C012</t>
  </si>
  <si>
    <t>MP26C024</t>
  </si>
  <si>
    <t>MP26C034</t>
  </si>
  <si>
    <t>MP26C048</t>
  </si>
  <si>
    <t>MP26C094</t>
  </si>
  <si>
    <t>MP26C144</t>
  </si>
  <si>
    <t>MP26C192</t>
  </si>
  <si>
    <t>MP26C384</t>
  </si>
  <si>
    <t>MP26D0</t>
  </si>
  <si>
    <t>MP26D001</t>
  </si>
  <si>
    <t>MP26D002</t>
  </si>
  <si>
    <t>MP26D003</t>
  </si>
  <si>
    <t>MP26D006</t>
  </si>
  <si>
    <t>MP26D009</t>
  </si>
  <si>
    <t>MP26D012</t>
  </si>
  <si>
    <t>MP26D024</t>
  </si>
  <si>
    <t>MP26D036</t>
  </si>
  <si>
    <t>MP26D048</t>
  </si>
  <si>
    <t>MP26D096</t>
  </si>
  <si>
    <t>MP26D144</t>
  </si>
  <si>
    <t>MP26D192</t>
  </si>
  <si>
    <t>MP26D384</t>
  </si>
  <si>
    <t>MP26E0</t>
  </si>
  <si>
    <t>MP26E001</t>
  </si>
  <si>
    <t>MP26E002</t>
  </si>
  <si>
    <t>MP26E003</t>
  </si>
  <si>
    <t>MP26E006</t>
  </si>
  <si>
    <t>MP26E009</t>
  </si>
  <si>
    <t>MP26E012</t>
  </si>
  <si>
    <t>MP26E024</t>
  </si>
  <si>
    <t>MP26E036</t>
  </si>
  <si>
    <t>MP26E048</t>
  </si>
  <si>
    <t>MP26E096</t>
  </si>
  <si>
    <t>MP26E144</t>
  </si>
  <si>
    <t>MP26E192</t>
  </si>
  <si>
    <t>MP26E384</t>
  </si>
  <si>
    <t>MP26F0</t>
  </si>
  <si>
    <t>MP26F001</t>
  </si>
  <si>
    <t>MP26F002</t>
  </si>
  <si>
    <t>MP26F003</t>
  </si>
  <si>
    <t>MP26F006</t>
  </si>
  <si>
    <t>MP26F009</t>
  </si>
  <si>
    <t>MP26F012</t>
  </si>
  <si>
    <t>MP26F024</t>
  </si>
  <si>
    <t>MP26F036</t>
  </si>
  <si>
    <t>MP26F048</t>
  </si>
  <si>
    <t>MP26F096</t>
  </si>
  <si>
    <t>MP26F144</t>
  </si>
  <si>
    <t>MP26F192</t>
  </si>
  <si>
    <t>MP26F384</t>
  </si>
  <si>
    <t>MP26G0</t>
  </si>
  <si>
    <t>MP26G001</t>
  </si>
  <si>
    <t>MP26G002</t>
  </si>
  <si>
    <t>MP26G003</t>
  </si>
  <si>
    <t>MP26G004</t>
  </si>
  <si>
    <t>MP26G009</t>
  </si>
  <si>
    <t>MP26G012</t>
  </si>
  <si>
    <t>MP26G024</t>
  </si>
  <si>
    <t>MP26G034</t>
  </si>
  <si>
    <t>MP26G048</t>
  </si>
  <si>
    <t>MP26G094</t>
  </si>
  <si>
    <t>MP26G144</t>
  </si>
  <si>
    <t>MP26G192</t>
  </si>
  <si>
    <t>MP26G384</t>
  </si>
  <si>
    <t>MP26H0</t>
  </si>
  <si>
    <t>MP26H001</t>
  </si>
  <si>
    <t>MP26H002</t>
  </si>
  <si>
    <t>MP26H003</t>
  </si>
  <si>
    <t>MP26H006</t>
  </si>
  <si>
    <t>MP26H009</t>
  </si>
  <si>
    <t>MP26H012</t>
  </si>
  <si>
    <t>MP26H024</t>
  </si>
  <si>
    <t>MP26H036</t>
  </si>
  <si>
    <t>MP26H048</t>
  </si>
  <si>
    <t>MP26H096</t>
  </si>
  <si>
    <t>MP26H144</t>
  </si>
  <si>
    <t>MP26H192</t>
  </si>
  <si>
    <t>MP26H384</t>
  </si>
  <si>
    <t>MP26I0</t>
  </si>
  <si>
    <t>MP26I001</t>
  </si>
  <si>
    <t>MP26I002</t>
  </si>
  <si>
    <t>MP26I003</t>
  </si>
  <si>
    <t>MP26I006</t>
  </si>
  <si>
    <t>MP26I009</t>
  </si>
  <si>
    <t>MP26I012</t>
  </si>
  <si>
    <t>MP26I024</t>
  </si>
  <si>
    <t>MP26I036</t>
  </si>
  <si>
    <t>MP26I048</t>
  </si>
  <si>
    <t>MP26I096</t>
  </si>
  <si>
    <t>MP26I144</t>
  </si>
  <si>
    <t>MP26I192</t>
  </si>
  <si>
    <t>MP26I384</t>
  </si>
  <si>
    <t>MP26J0</t>
  </si>
  <si>
    <t>MP26J001</t>
  </si>
  <si>
    <t>MP26J002</t>
  </si>
  <si>
    <t>MP26J003</t>
  </si>
  <si>
    <t>MP26J006</t>
  </si>
  <si>
    <t>MP26J009</t>
  </si>
  <si>
    <t>MP26J012</t>
  </si>
  <si>
    <t>MP26J024</t>
  </si>
  <si>
    <t>MP26J036</t>
  </si>
  <si>
    <t>MP26J048</t>
  </si>
  <si>
    <t>MP26J096</t>
  </si>
  <si>
    <t>MP26J144</t>
  </si>
  <si>
    <t>MP26J192</t>
  </si>
  <si>
    <t>MP26J384</t>
  </si>
  <si>
    <t>MP26K0</t>
  </si>
  <si>
    <t>MP26K001</t>
  </si>
  <si>
    <t>MP26K002</t>
  </si>
  <si>
    <t>MP26K003</t>
  </si>
  <si>
    <t>MP26K006</t>
  </si>
  <si>
    <t>MP26K009</t>
  </si>
  <si>
    <t>MP26K012</t>
  </si>
  <si>
    <t>MP26K024</t>
  </si>
  <si>
    <t>MP26K036</t>
  </si>
  <si>
    <t>MP26K048</t>
  </si>
  <si>
    <t>MP26K096</t>
  </si>
  <si>
    <t>MP26K144</t>
  </si>
  <si>
    <t>MP26K192</t>
  </si>
  <si>
    <t>MP26K384</t>
  </si>
  <si>
    <t>MP26L0</t>
  </si>
  <si>
    <t>MP26L001</t>
  </si>
  <si>
    <t>MP26L002</t>
  </si>
  <si>
    <t>MP26L003</t>
  </si>
  <si>
    <t>MP26L006</t>
  </si>
  <si>
    <t>MP26L009</t>
  </si>
  <si>
    <t>MP26L012</t>
  </si>
  <si>
    <t>MP26L024</t>
  </si>
  <si>
    <t>MP26L036</t>
  </si>
  <si>
    <t>MP26L048</t>
  </si>
  <si>
    <t>MP26L096</t>
  </si>
  <si>
    <t>MP26L144</t>
  </si>
  <si>
    <t>MP26L192</t>
  </si>
  <si>
    <t>MP26L384</t>
  </si>
  <si>
    <t>MP27A0</t>
  </si>
  <si>
    <t>MP27A001</t>
  </si>
  <si>
    <t>MP27A002</t>
  </si>
  <si>
    <t>MP27A003</t>
  </si>
  <si>
    <t>MP27A006</t>
  </si>
  <si>
    <t>MP27A009</t>
  </si>
  <si>
    <t>MP27A012</t>
  </si>
  <si>
    <t>MP27A024</t>
  </si>
  <si>
    <t>MP27A036</t>
  </si>
  <si>
    <t>MP27A048</t>
  </si>
  <si>
    <t>MP27A096</t>
  </si>
  <si>
    <t>MP27A144</t>
  </si>
  <si>
    <t>MP27A192</t>
  </si>
  <si>
    <t>MP27A384</t>
  </si>
  <si>
    <t>MP27B0</t>
  </si>
  <si>
    <t>MP27B001</t>
  </si>
  <si>
    <t>MP27B002</t>
  </si>
  <si>
    <t>MP27B003</t>
  </si>
  <si>
    <t>MP27B006</t>
  </si>
  <si>
    <t>MP27B009</t>
  </si>
  <si>
    <t>MP27B012</t>
  </si>
  <si>
    <t>MP27B024</t>
  </si>
  <si>
    <t>MP27B036</t>
  </si>
  <si>
    <t>MP27B048</t>
  </si>
  <si>
    <t>MP27B096</t>
  </si>
  <si>
    <t>MP27B144</t>
  </si>
  <si>
    <t>MP27B192</t>
  </si>
  <si>
    <t>MP27B384</t>
  </si>
  <si>
    <t>MP27C0</t>
  </si>
  <si>
    <t>MP27C001</t>
  </si>
  <si>
    <t>MP27C002</t>
  </si>
  <si>
    <t>MP27C003</t>
  </si>
  <si>
    <t>MP27C004</t>
  </si>
  <si>
    <t>MP27C009</t>
  </si>
  <si>
    <t>MP27C012</t>
  </si>
  <si>
    <t>MP27C024</t>
  </si>
  <si>
    <t>MP27C034</t>
  </si>
  <si>
    <t>MP27C048</t>
  </si>
  <si>
    <t>MP27C094</t>
  </si>
  <si>
    <t>MP27C144</t>
  </si>
  <si>
    <t>MP27C192</t>
  </si>
  <si>
    <t>MP27C384</t>
  </si>
  <si>
    <t>MP27D0</t>
  </si>
  <si>
    <t>MP27D001</t>
  </si>
  <si>
    <t>MP27D002</t>
  </si>
  <si>
    <t>MP27D003</t>
  </si>
  <si>
    <t>MP27D006</t>
  </si>
  <si>
    <t>MP27D009</t>
  </si>
  <si>
    <t>MP27D012</t>
  </si>
  <si>
    <t>MP27D024</t>
  </si>
  <si>
    <t>MP27D036</t>
  </si>
  <si>
    <t>MP27D048</t>
  </si>
  <si>
    <t>MP27D096</t>
  </si>
  <si>
    <t>MP27D144</t>
  </si>
  <si>
    <t>MP27D192</t>
  </si>
  <si>
    <t>MP27D384</t>
  </si>
  <si>
    <t>MP27E0</t>
  </si>
  <si>
    <t>MP27E001</t>
  </si>
  <si>
    <t>MP27E002</t>
  </si>
  <si>
    <t>MP27E003</t>
  </si>
  <si>
    <t>MP27E006</t>
  </si>
  <si>
    <t>MP27E009</t>
  </si>
  <si>
    <t>MP27E012</t>
  </si>
  <si>
    <t>MP27E024</t>
  </si>
  <si>
    <t>MP27E036</t>
  </si>
  <si>
    <t>MP27E048</t>
  </si>
  <si>
    <t>MP27E096</t>
  </si>
  <si>
    <t>MP27E144</t>
  </si>
  <si>
    <t>MP27E192</t>
  </si>
  <si>
    <t>MP27E384</t>
  </si>
  <si>
    <t>MP27F0</t>
  </si>
  <si>
    <t>MP27F001</t>
  </si>
  <si>
    <t>MP27F002</t>
  </si>
  <si>
    <t>MP27F003</t>
  </si>
  <si>
    <t>MP27F006</t>
  </si>
  <si>
    <t>MP27F009</t>
  </si>
  <si>
    <t>MP27F012</t>
  </si>
  <si>
    <t>MP27F024</t>
  </si>
  <si>
    <t>MP27F036</t>
  </si>
  <si>
    <t>MP27F048</t>
  </si>
  <si>
    <t>MP27F096</t>
  </si>
  <si>
    <t>MP27F144</t>
  </si>
  <si>
    <t>MP27F192</t>
  </si>
  <si>
    <t>MP27F384</t>
  </si>
  <si>
    <t>MP27G0</t>
  </si>
  <si>
    <t>MP27G001</t>
  </si>
  <si>
    <t>MP27G002</t>
  </si>
  <si>
    <t>MP27G003</t>
  </si>
  <si>
    <t>MP27G004</t>
  </si>
  <si>
    <t>MP27G009</t>
  </si>
  <si>
    <t>MP27G012</t>
  </si>
  <si>
    <t>MP27G024</t>
  </si>
  <si>
    <t>MP27G034</t>
  </si>
  <si>
    <t>MP27G048</t>
  </si>
  <si>
    <t>MP27G094</t>
  </si>
  <si>
    <t>MP27G144</t>
  </si>
  <si>
    <t>MP27G192</t>
  </si>
  <si>
    <t>MP27G384</t>
  </si>
  <si>
    <t>MP27H0</t>
  </si>
  <si>
    <t>MP27H001</t>
  </si>
  <si>
    <t>MP27H002</t>
  </si>
  <si>
    <t>MP27H003</t>
  </si>
  <si>
    <t>MP27H006</t>
  </si>
  <si>
    <t>MP27H009</t>
  </si>
  <si>
    <t>MP27H012</t>
  </si>
  <si>
    <t>MP27H024</t>
  </si>
  <si>
    <t>MP27H036</t>
  </si>
  <si>
    <t>MP27H048</t>
  </si>
  <si>
    <t>MP27H096</t>
  </si>
  <si>
    <t>MP27H144</t>
  </si>
  <si>
    <t>MP27H192</t>
  </si>
  <si>
    <t>MP27H384</t>
  </si>
  <si>
    <t>MP27I0</t>
  </si>
  <si>
    <t>MP27I001</t>
  </si>
  <si>
    <t>MP27I002</t>
  </si>
  <si>
    <t>MP27I003</t>
  </si>
  <si>
    <t>MP27I006</t>
  </si>
  <si>
    <t>MP27I009</t>
  </si>
  <si>
    <t>MP27I012</t>
  </si>
  <si>
    <t>MP27I024</t>
  </si>
  <si>
    <t>MP27I036</t>
  </si>
  <si>
    <t>MP27I048</t>
  </si>
  <si>
    <t>MP27I096</t>
  </si>
  <si>
    <t>MP27I144</t>
  </si>
  <si>
    <t>MP27I192</t>
  </si>
  <si>
    <t>MP27I384</t>
  </si>
  <si>
    <t>MP27J0</t>
  </si>
  <si>
    <t>MP27J001</t>
  </si>
  <si>
    <t>MP27J002</t>
  </si>
  <si>
    <t>MP27J003</t>
  </si>
  <si>
    <t>MP27J006</t>
  </si>
  <si>
    <t>MP27J009</t>
  </si>
  <si>
    <t>MP27J012</t>
  </si>
  <si>
    <t>MP27J024</t>
  </si>
  <si>
    <t>MP27J036</t>
  </si>
  <si>
    <t>MP27J048</t>
  </si>
  <si>
    <t>MP27J096</t>
  </si>
  <si>
    <t>MP27J144</t>
  </si>
  <si>
    <t>MP27J192</t>
  </si>
  <si>
    <t>MP27J384</t>
  </si>
  <si>
    <t>MP27K0</t>
  </si>
  <si>
    <t>MP27K001</t>
  </si>
  <si>
    <t>MP27K002</t>
  </si>
  <si>
    <t>MP27K003</t>
  </si>
  <si>
    <t>MP27K006</t>
  </si>
  <si>
    <t>MP27K009</t>
  </si>
  <si>
    <t>MP27K012</t>
  </si>
  <si>
    <t>MP27K024</t>
  </si>
  <si>
    <t>MP27K036</t>
  </si>
  <si>
    <t>MP27K048</t>
  </si>
  <si>
    <t>MP27K096</t>
  </si>
  <si>
    <t>MP27K144</t>
  </si>
  <si>
    <t>MP27K192</t>
  </si>
  <si>
    <t>MP27K384</t>
  </si>
  <si>
    <t>MP27L0</t>
  </si>
  <si>
    <t>MP27L001</t>
  </si>
  <si>
    <t>MP27L002</t>
  </si>
  <si>
    <t>MP27L003</t>
  </si>
  <si>
    <t>MP27L006</t>
  </si>
  <si>
    <t>MP27L009</t>
  </si>
  <si>
    <t>MP27L012</t>
  </si>
  <si>
    <t>MP27L024</t>
  </si>
  <si>
    <t>MP27L036</t>
  </si>
  <si>
    <t>MP27L048</t>
  </si>
  <si>
    <t>MP27L096</t>
  </si>
  <si>
    <t>MP27L144</t>
  </si>
  <si>
    <t>MP27L192</t>
  </si>
  <si>
    <t>MP27L384</t>
  </si>
  <si>
    <t>MP28A0</t>
  </si>
  <si>
    <t>MP28A001</t>
  </si>
  <si>
    <t>MP28A002</t>
  </si>
  <si>
    <t>MP28A003</t>
  </si>
  <si>
    <t>MP28A006</t>
  </si>
  <si>
    <t>MP28A009</t>
  </si>
  <si>
    <t>MP28A012</t>
  </si>
  <si>
    <t>MP28A024</t>
  </si>
  <si>
    <t>MP28A036</t>
  </si>
  <si>
    <t>MP28A048</t>
  </si>
  <si>
    <t>MP28A096</t>
  </si>
  <si>
    <t>MP28A144</t>
  </si>
  <si>
    <t>MP28A192</t>
  </si>
  <si>
    <t>MP28A384</t>
  </si>
  <si>
    <t>MP28B0</t>
  </si>
  <si>
    <t>MP28B001</t>
  </si>
  <si>
    <t>MP28B002</t>
  </si>
  <si>
    <t>MP28B003</t>
  </si>
  <si>
    <t>MP28B006</t>
  </si>
  <si>
    <t>MP28B009</t>
  </si>
  <si>
    <t>MP28B012</t>
  </si>
  <si>
    <t>MP28B024</t>
  </si>
  <si>
    <t>MP28B036</t>
  </si>
  <si>
    <t>MP28B048</t>
  </si>
  <si>
    <t>MP28B096</t>
  </si>
  <si>
    <t>MP28B144</t>
  </si>
  <si>
    <t>MP28B192</t>
  </si>
  <si>
    <t>MP28B384</t>
  </si>
  <si>
    <t>MP28C0</t>
  </si>
  <si>
    <t>MP28C001</t>
  </si>
  <si>
    <t>MP28C002</t>
  </si>
  <si>
    <t>MP28C003</t>
  </si>
  <si>
    <t>MP28C004</t>
  </si>
  <si>
    <t>MP28C009</t>
  </si>
  <si>
    <t>MP28C012</t>
  </si>
  <si>
    <t>MP28C024</t>
  </si>
  <si>
    <t>MP28C034</t>
  </si>
  <si>
    <t>MP28C048</t>
  </si>
  <si>
    <t>MP28C094</t>
  </si>
  <si>
    <t>MP28C144</t>
  </si>
  <si>
    <t>MP28C192</t>
  </si>
  <si>
    <t>MP28C384</t>
  </si>
  <si>
    <t>MP28D0</t>
  </si>
  <si>
    <t>MP28D001</t>
  </si>
  <si>
    <t>MP28D002</t>
  </si>
  <si>
    <t>MP28D003</t>
  </si>
  <si>
    <t>MP28D006</t>
  </si>
  <si>
    <t>MP28D009</t>
  </si>
  <si>
    <t>MP28D012</t>
  </si>
  <si>
    <t>MP28D024</t>
  </si>
  <si>
    <t>MP28D036</t>
  </si>
  <si>
    <t>MP28D048</t>
  </si>
  <si>
    <t>MP28D096</t>
  </si>
  <si>
    <t>MP28D144</t>
  </si>
  <si>
    <t>MP28D192</t>
  </si>
  <si>
    <t>MP28D384</t>
  </si>
  <si>
    <t>MP28E0</t>
  </si>
  <si>
    <t>MP28E001</t>
  </si>
  <si>
    <t>MP28E002</t>
  </si>
  <si>
    <t>MP28E003</t>
  </si>
  <si>
    <t>MP28E006</t>
  </si>
  <si>
    <t>MP28E009</t>
  </si>
  <si>
    <t>MP28E012</t>
  </si>
  <si>
    <t>MP28E024</t>
  </si>
  <si>
    <t>MP28E036</t>
  </si>
  <si>
    <t>MP28E048</t>
  </si>
  <si>
    <t>MP28E096</t>
  </si>
  <si>
    <t>MP28E144</t>
  </si>
  <si>
    <t>MP28E192</t>
  </si>
  <si>
    <t>MP28E384</t>
  </si>
  <si>
    <t>MP28F0</t>
  </si>
  <si>
    <t>MP28F001</t>
  </si>
  <si>
    <t>MP28F002</t>
  </si>
  <si>
    <t>MP28F003</t>
  </si>
  <si>
    <t>MP28F006</t>
  </si>
  <si>
    <t>MP28F009</t>
  </si>
  <si>
    <t>MP28F012</t>
  </si>
  <si>
    <t>MP28F024</t>
  </si>
  <si>
    <t>MP28F036</t>
  </si>
  <si>
    <t>MP28F048</t>
  </si>
  <si>
    <t>MP28F096</t>
  </si>
  <si>
    <t>MP28F144</t>
  </si>
  <si>
    <t>MP28F192</t>
  </si>
  <si>
    <t>MP28F384</t>
  </si>
  <si>
    <t>MP28G0</t>
  </si>
  <si>
    <t>MP28G001</t>
  </si>
  <si>
    <t>MP28G002</t>
  </si>
  <si>
    <t>MP28G003</t>
  </si>
  <si>
    <t>MP28G004</t>
  </si>
  <si>
    <t>MP28G009</t>
  </si>
  <si>
    <t>MP28G012</t>
  </si>
  <si>
    <t>MP28G024</t>
  </si>
  <si>
    <t>MP28G034</t>
  </si>
  <si>
    <t>MP28G048</t>
  </si>
  <si>
    <t>MP28G094</t>
  </si>
  <si>
    <t>MP28G144</t>
  </si>
  <si>
    <t>MP28G192</t>
  </si>
  <si>
    <t>MP28G384</t>
  </si>
  <si>
    <t>MP28H0</t>
  </si>
  <si>
    <t>MP28H001</t>
  </si>
  <si>
    <t>MP28H002</t>
  </si>
  <si>
    <t>MP28H003</t>
  </si>
  <si>
    <t>MP28H006</t>
  </si>
  <si>
    <t>MP28H009</t>
  </si>
  <si>
    <t>MP28H012</t>
  </si>
  <si>
    <t>MP28H024</t>
  </si>
  <si>
    <t>MP28H036</t>
  </si>
  <si>
    <t>MP28H048</t>
  </si>
  <si>
    <t>MP28H096</t>
  </si>
  <si>
    <t>MP28H144</t>
  </si>
  <si>
    <t>MP28H192</t>
  </si>
  <si>
    <t>MP28H384</t>
  </si>
  <si>
    <t>MP28I0</t>
  </si>
  <si>
    <t>MP28I001</t>
  </si>
  <si>
    <t>MP28I002</t>
  </si>
  <si>
    <t>MP28I003</t>
  </si>
  <si>
    <t>MP28I006</t>
  </si>
  <si>
    <t>MP28I009</t>
  </si>
  <si>
    <t>MP28I012</t>
  </si>
  <si>
    <t>MP28I024</t>
  </si>
  <si>
    <t>MP28I036</t>
  </si>
  <si>
    <t>MP28I048</t>
  </si>
  <si>
    <t>MP28I096</t>
  </si>
  <si>
    <t>MP28I144</t>
  </si>
  <si>
    <t>MP28I192</t>
  </si>
  <si>
    <t>MP28I384</t>
  </si>
  <si>
    <t>MP28J0</t>
  </si>
  <si>
    <t>MP28J001</t>
  </si>
  <si>
    <t>MP28J002</t>
  </si>
  <si>
    <t>MP28J003</t>
  </si>
  <si>
    <t>MP28J006</t>
  </si>
  <si>
    <t>MP28J009</t>
  </si>
  <si>
    <t>MP28J012</t>
  </si>
  <si>
    <t>MP28J024</t>
  </si>
  <si>
    <t>MP28J036</t>
  </si>
  <si>
    <t>MP28J048</t>
  </si>
  <si>
    <t>MP28J096</t>
  </si>
  <si>
    <t>MP28J144</t>
  </si>
  <si>
    <t>MP28J192</t>
  </si>
  <si>
    <t>MP28J384</t>
  </si>
  <si>
    <t>MP28K0</t>
  </si>
  <si>
    <t>MP28K001</t>
  </si>
  <si>
    <t>MP28K002</t>
  </si>
  <si>
    <t>MP28K003</t>
  </si>
  <si>
    <t>MP28K006</t>
  </si>
  <si>
    <t>MP28K009</t>
  </si>
  <si>
    <t>MP28K012</t>
  </si>
  <si>
    <t>MP28K024</t>
  </si>
  <si>
    <t>MP28K036</t>
  </si>
  <si>
    <t>MP28K048</t>
  </si>
  <si>
    <t>MP28K096</t>
  </si>
  <si>
    <t>MP28K144</t>
  </si>
  <si>
    <t>MP28K192</t>
  </si>
  <si>
    <t>MP28K384</t>
  </si>
  <si>
    <t>MP28L0</t>
  </si>
  <si>
    <t>MP28L001</t>
  </si>
  <si>
    <t>MP28L002</t>
  </si>
  <si>
    <t>MP28L003</t>
  </si>
  <si>
    <t>MP28L006</t>
  </si>
  <si>
    <t>MP28L009</t>
  </si>
  <si>
    <t>MP28L012</t>
  </si>
  <si>
    <t>MP28L024</t>
  </si>
  <si>
    <t>MP28L036</t>
  </si>
  <si>
    <t>MP28L048</t>
  </si>
  <si>
    <t>MP28L096</t>
  </si>
  <si>
    <t>MP28L144</t>
  </si>
  <si>
    <t>MP28L192</t>
  </si>
  <si>
    <t>MP28L384</t>
  </si>
  <si>
    <t>MP29A0</t>
  </si>
  <si>
    <t>MP29A001</t>
  </si>
  <si>
    <t>MP29A002</t>
  </si>
  <si>
    <t>MP29A003</t>
  </si>
  <si>
    <t>MP29A006</t>
  </si>
  <si>
    <t>MP29A009</t>
  </si>
  <si>
    <t>MP29A012</t>
  </si>
  <si>
    <t>MP29A024</t>
  </si>
  <si>
    <t>MP29A036</t>
  </si>
  <si>
    <t>MP29A048</t>
  </si>
  <si>
    <t>MP29A096</t>
  </si>
  <si>
    <t>MP29A144</t>
  </si>
  <si>
    <t>MP29A192</t>
  </si>
  <si>
    <t>MP29A384</t>
  </si>
  <si>
    <t>MP29B0</t>
  </si>
  <si>
    <t>MP29B001</t>
  </si>
  <si>
    <t>MP29B002</t>
  </si>
  <si>
    <t>MP29B003</t>
  </si>
  <si>
    <t>MP29B006</t>
  </si>
  <si>
    <t>MP29B009</t>
  </si>
  <si>
    <t>MP29B012</t>
  </si>
  <si>
    <t>MP29B024</t>
  </si>
  <si>
    <t>MP29B036</t>
  </si>
  <si>
    <t>MP29B048</t>
  </si>
  <si>
    <t>MP29B096</t>
  </si>
  <si>
    <t>MP29B144</t>
  </si>
  <si>
    <t>MP29B192</t>
  </si>
  <si>
    <t>MP29B384</t>
  </si>
  <si>
    <t>MP29C0</t>
  </si>
  <si>
    <t>MP29C001</t>
  </si>
  <si>
    <t>MP29C002</t>
  </si>
  <si>
    <t>MP29C003</t>
  </si>
  <si>
    <t>MP29C004</t>
  </si>
  <si>
    <t>MP29C009</t>
  </si>
  <si>
    <t>MP29C012</t>
  </si>
  <si>
    <t>MP29C024</t>
  </si>
  <si>
    <t>MP29C034</t>
  </si>
  <si>
    <t>MP29C048</t>
  </si>
  <si>
    <t>MP29C094</t>
  </si>
  <si>
    <t>MP29C144</t>
  </si>
  <si>
    <t>MP29C192</t>
  </si>
  <si>
    <t>MP29C384</t>
  </si>
  <si>
    <t>MP29D0</t>
  </si>
  <si>
    <t>MP29D001</t>
  </si>
  <si>
    <t>MP29D002</t>
  </si>
  <si>
    <t>MP29D003</t>
  </si>
  <si>
    <t>MP29D006</t>
  </si>
  <si>
    <t>MP29D009</t>
  </si>
  <si>
    <t>MP29D012</t>
  </si>
  <si>
    <t>MP29D024</t>
  </si>
  <si>
    <t>MP29D036</t>
  </si>
  <si>
    <t>MP29D048</t>
  </si>
  <si>
    <t>MP29D096</t>
  </si>
  <si>
    <t>MP29D144</t>
  </si>
  <si>
    <t>MP29D192</t>
  </si>
  <si>
    <t>MP29D384</t>
  </si>
  <si>
    <t>MP29E0</t>
  </si>
  <si>
    <t>MP29E001</t>
  </si>
  <si>
    <t>MP29E002</t>
  </si>
  <si>
    <t>MP29E003</t>
  </si>
  <si>
    <t>MP29E006</t>
  </si>
  <si>
    <t>MP29E009</t>
  </si>
  <si>
    <t>MP29E012</t>
  </si>
  <si>
    <t>MP29E024</t>
  </si>
  <si>
    <t>MP29E036</t>
  </si>
  <si>
    <t>MP29E048</t>
  </si>
  <si>
    <t>MP29E096</t>
  </si>
  <si>
    <t>MP29E144</t>
  </si>
  <si>
    <t>MP29E192</t>
  </si>
  <si>
    <t>MP29E384</t>
  </si>
  <si>
    <t>MP29F0</t>
  </si>
  <si>
    <t>MP29F001</t>
  </si>
  <si>
    <t>MP29F002</t>
  </si>
  <si>
    <t>MP29F003</t>
  </si>
  <si>
    <t>MP29F006</t>
  </si>
  <si>
    <t>MP29F009</t>
  </si>
  <si>
    <t>MP29F012</t>
  </si>
  <si>
    <t>MP29F024</t>
  </si>
  <si>
    <t>MP29F036</t>
  </si>
  <si>
    <t>MP29F048</t>
  </si>
  <si>
    <t>MP29F096</t>
  </si>
  <si>
    <t>MP29F144</t>
  </si>
  <si>
    <t>MP29F192</t>
  </si>
  <si>
    <t>MP29F384</t>
  </si>
  <si>
    <t>MP29G0</t>
  </si>
  <si>
    <t>MP29G001</t>
  </si>
  <si>
    <t>MP29G002</t>
  </si>
  <si>
    <t>MP29G003</t>
  </si>
  <si>
    <t>MP29G004</t>
  </si>
  <si>
    <t>MP29G009</t>
  </si>
  <si>
    <t>MP29G012</t>
  </si>
  <si>
    <t>MP29G024</t>
  </si>
  <si>
    <t>MP29G034</t>
  </si>
  <si>
    <t>MP29G048</t>
  </si>
  <si>
    <t>MP29G094</t>
  </si>
  <si>
    <t>MP29G144</t>
  </si>
  <si>
    <t>MP29G192</t>
  </si>
  <si>
    <t>MP29G384</t>
  </si>
  <si>
    <t>MP29H0</t>
  </si>
  <si>
    <t>MP29H001</t>
  </si>
  <si>
    <t>MP29H002</t>
  </si>
  <si>
    <t>1.</t>
  </si>
  <si>
    <t>2.</t>
  </si>
  <si>
    <t>3.</t>
  </si>
  <si>
    <t>4.</t>
  </si>
  <si>
    <t>5.</t>
  </si>
  <si>
    <t>Najslabši BIOsistem</t>
  </si>
  <si>
    <t>Najboljši BIOsistem</t>
  </si>
  <si>
    <t>BIO status pred smrtjo</t>
  </si>
  <si>
    <t>BIO status smrt ALFA</t>
  </si>
  <si>
    <t>BIO status smrt BETA</t>
  </si>
  <si>
    <t>A.</t>
  </si>
  <si>
    <t>B.</t>
  </si>
  <si>
    <t>C.</t>
  </si>
  <si>
    <t>D.</t>
  </si>
  <si>
    <t>E.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</si>
  <si>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</si>
  <si>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</si>
  <si>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</si>
  <si>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</si>
  <si>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</si>
  <si>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</si>
  <si>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</si>
  <si>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</si>
  <si>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</si>
  <si>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</si>
  <si>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</si>
  <si>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</si>
  <si>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</si>
  <si>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</si>
  <si>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</si>
  <si>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Naziv / Funkcija</t>
  </si>
  <si>
    <t>21.</t>
  </si>
  <si>
    <t>22.</t>
  </si>
  <si>
    <t>23.</t>
  </si>
  <si>
    <t>24.</t>
  </si>
  <si>
    <t>25.</t>
  </si>
  <si>
    <t>NM</t>
  </si>
  <si>
    <t>BI33</t>
  </si>
  <si>
    <t>BI32</t>
  </si>
  <si>
    <t>BI31</t>
  </si>
  <si>
    <t>26.</t>
  </si>
  <si>
    <t>27.</t>
  </si>
  <si>
    <t>28.</t>
  </si>
  <si>
    <t>29.</t>
  </si>
  <si>
    <t>30.</t>
  </si>
  <si>
    <t>31.</t>
  </si>
  <si>
    <t>32.</t>
  </si>
  <si>
    <t>33.</t>
  </si>
  <si>
    <t>Janez Vzorec</t>
  </si>
  <si>
    <t>Moja meritev</t>
  </si>
  <si>
    <t>Datum</t>
  </si>
  <si>
    <t>Ura</t>
  </si>
  <si>
    <t>08:33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</si>
  <si>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</si>
  <si>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</si>
  <si>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</si>
  <si>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</si>
  <si>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</si>
  <si>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</si>
  <si>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</si>
  <si>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</si>
  <si>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</si>
  <si>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</si>
  <si>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</si>
  <si>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</si>
  <si>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</si>
  <si>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</si>
  <si>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</si>
  <si>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</si>
  <si>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</si>
  <si>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</si>
  <si>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</si>
  <si>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</si>
  <si>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</si>
  <si>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</si>
  <si>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</si>
  <si>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</si>
  <si>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</si>
  <si>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</si>
  <si>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</si>
  <si>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Kontrolna meritev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</si>
</sst>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0"/>
    <numFmt numFmtId="166" formatCode="#,##0.000\ &quot;SIT&quot;"/>
    <numFmt numFmtId="167" formatCode="yyyy\-mm\-dd;@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0"/>
      <color indexed="18"/>
      <name val="Calibri"/>
      <family val="2"/>
      <charset val="238"/>
    </font>
    <font>
      <b/>
      <sz val="10"/>
      <color indexed="18"/>
      <name val="Calibri"/>
      <family val="2"/>
    </font>
    <font>
      <sz val="10"/>
      <color indexed="18"/>
      <name val="Calibri"/>
      <family val="2"/>
    </font>
    <font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99"/>
      <name val="Calibri"/>
      <family val="2"/>
      <charset val="238"/>
      <scheme val="minor"/>
    </font>
    <font>
      <sz val="10"/>
      <color rgb="FF000099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color indexed="1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49" fontId="2" fillId="0" borderId="0" xfId="1" applyNumberFormat="1" applyFont="1"/>
    <xf numFmtId="164" fontId="1" fillId="0" borderId="0" xfId="1" applyNumberFormat="1"/>
    <xf numFmtId="0" fontId="2" fillId="0" borderId="0" xfId="1" applyFont="1"/>
    <xf numFmtId="1" fontId="1" fillId="0" borderId="0" xfId="1" applyNumberFormat="1"/>
    <xf numFmtId="0" fontId="1" fillId="0" borderId="0" xfId="1"/>
    <xf numFmtId="165" fontId="1" fillId="0" borderId="0" xfId="1" applyNumberFormat="1"/>
    <xf numFmtId="164" fontId="3" fillId="0" borderId="0" xfId="1" applyNumberFormat="1" applyFont="1"/>
    <xf numFmtId="166" fontId="1" fillId="0" borderId="0" xfId="1" applyNumberForma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9" fillId="0" borderId="0" xfId="0" applyFont="1"/>
    <xf numFmtId="0" fontId="9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/>
    <xf numFmtId="0" fontId="6" fillId="0" borderId="0" xfId="0" applyFont="1"/>
    <xf numFmtId="49" fontId="12" fillId="0" borderId="0" xfId="2" applyNumberFormat="1" applyFont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 wrapText="1"/>
    </xf>
    <xf numFmtId="49" fontId="12" fillId="0" borderId="0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</cellXfs>
  <cellStyles count="3">
    <cellStyle name="Hiperpovezava" xfId="2" builtinId="8"/>
    <cellStyle name="Navadno" xfId="0" builtinId="0"/>
    <cellStyle name="Navadno 2" xfId="1" xr:uid="{00000000-0005-0000-0000-000001000000}"/>
  </cellStyles>
  <dxfs count="0"/>
  <tableStyles count="0" defaultTableStyle="TableStyleMedium9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ustvo-s33.org/slovar/nm.html" TargetMode="External"/><Relationship Id="rId2" Type="http://schemas.openxmlformats.org/officeDocument/2006/relationships/hyperlink" Target="https://www.drustvo-s33.org/slovar/bi.html" TargetMode="External"/><Relationship Id="rId1" Type="http://schemas.openxmlformats.org/officeDocument/2006/relationships/hyperlink" Target="https://www.drustvo-s33.org/slovar/bi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rustvo-s33.org/slovar/n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79F5D-568F-45E7-9DA4-1A184142394C}">
  <sheetPr>
    <tabColor rgb="FFCCFF99"/>
  </sheetPr>
  <dimension ref="A1:AN108"/>
  <sheetViews>
    <sheetView tabSelected="1" zoomScaleNormal="100" workbookViewId="0">
      <selection activeCell="B9" sqref="B9"/>
    </sheetView>
  </sheetViews>
  <sheetFormatPr defaultRowHeight="15" outlineLevelCol="1" x14ac:dyDescent="0.25"/>
  <cols>
    <col min="1" max="1" width="3.85546875" style="11" bestFit="1" customWidth="1"/>
    <col min="2" max="2" width="10.42578125" style="27" customWidth="1"/>
    <col min="3" max="3" width="7" style="27" customWidth="1"/>
    <col min="4" max="4" width="20" style="1" bestFit="1" customWidth="1"/>
    <col min="5" max="5" width="31.140625" style="25" hidden="1" customWidth="1" outlineLevel="1"/>
    <col min="6" max="6" width="4.85546875" style="1" bestFit="1" customWidth="1" collapsed="1"/>
    <col min="7" max="7" width="5.42578125" style="1" bestFit="1" customWidth="1"/>
    <col min="8" max="8" width="4.85546875" style="1" bestFit="1" customWidth="1"/>
    <col min="9" max="9" width="6" style="1" bestFit="1" customWidth="1"/>
    <col min="10" max="10" width="4.85546875" style="1" bestFit="1" customWidth="1"/>
    <col min="11" max="11" width="6" style="1" bestFit="1" customWidth="1"/>
    <col min="12" max="12" width="4.42578125" style="1" customWidth="1"/>
    <col min="13" max="13" width="5.42578125" style="1" customWidth="1"/>
    <col min="14" max="14" width="4.85546875" style="1" bestFit="1" customWidth="1" collapsed="1"/>
    <col min="15" max="15" width="5.42578125" style="1" bestFit="1" customWidth="1"/>
    <col min="16" max="16" width="4.85546875" style="1" bestFit="1" customWidth="1"/>
    <col min="17" max="17" width="6" style="1" bestFit="1" customWidth="1"/>
    <col min="18" max="18" width="4.85546875" style="1" bestFit="1" customWidth="1"/>
    <col min="19" max="19" width="6" style="1" bestFit="1" customWidth="1"/>
    <col min="20" max="20" width="4.42578125" style="1" customWidth="1"/>
    <col min="21" max="22" width="5.42578125" style="1" customWidth="1"/>
    <col min="23" max="23" width="5" style="1" bestFit="1" customWidth="1"/>
    <col min="24" max="24" width="5.7109375" style="1" customWidth="1"/>
    <col min="25" max="25" width="5" style="1" bestFit="1" customWidth="1"/>
    <col min="26" max="26" width="5.7109375" style="1" customWidth="1"/>
    <col min="27" max="27" width="4.85546875" style="1" bestFit="1" customWidth="1"/>
    <col min="28" max="30" width="5.7109375" style="1" customWidth="1"/>
    <col min="31" max="31" width="6.28515625" style="1" bestFit="1" customWidth="1"/>
    <col min="32" max="32" width="6" style="1" bestFit="1" customWidth="1"/>
    <col min="33" max="33" width="3.85546875" style="1" customWidth="1"/>
    <col min="34" max="34" width="5.42578125" style="1" bestFit="1" customWidth="1"/>
    <col min="35" max="35" width="4.42578125" style="1" bestFit="1" customWidth="1"/>
    <col min="36" max="36" width="5.42578125" style="1" bestFit="1" customWidth="1"/>
    <col min="41" max="16384" width="9.140625" style="1"/>
  </cols>
  <sheetData>
    <row r="1" spans="1:36" x14ac:dyDescent="0.25">
      <c r="F1" s="36" t="s">
        <v>5260</v>
      </c>
      <c r="G1" s="36"/>
      <c r="H1" s="36"/>
      <c r="I1" s="36"/>
      <c r="J1" s="36"/>
      <c r="K1" s="36"/>
      <c r="L1" s="36"/>
      <c r="M1" s="36"/>
      <c r="N1" s="37" t="s">
        <v>5291</v>
      </c>
      <c r="O1" s="36"/>
      <c r="P1" s="36"/>
      <c r="Q1" s="36"/>
      <c r="R1" s="36"/>
      <c r="S1" s="36"/>
      <c r="T1" s="36"/>
      <c r="U1" s="36"/>
    </row>
    <row r="2" spans="1:36" ht="25.5" customHeight="1" x14ac:dyDescent="0.25">
      <c r="A2" s="18" t="s">
        <v>726</v>
      </c>
      <c r="B2" s="28" t="s">
        <v>5261</v>
      </c>
      <c r="C2" s="28" t="s">
        <v>5262</v>
      </c>
      <c r="D2" s="19" t="s">
        <v>727</v>
      </c>
      <c r="E2" s="19" t="s">
        <v>5241</v>
      </c>
      <c r="F2" s="26" t="s">
        <v>5248</v>
      </c>
      <c r="G2" s="26" t="s">
        <v>728</v>
      </c>
      <c r="H2" s="26" t="s">
        <v>5249</v>
      </c>
      <c r="I2" s="26" t="s">
        <v>728</v>
      </c>
      <c r="J2" s="26" t="s">
        <v>5250</v>
      </c>
      <c r="K2" s="26" t="s">
        <v>728</v>
      </c>
      <c r="L2" s="26" t="s">
        <v>5247</v>
      </c>
      <c r="M2" s="26" t="s">
        <v>728</v>
      </c>
      <c r="N2" s="32" t="s">
        <v>5248</v>
      </c>
      <c r="O2" s="33" t="s">
        <v>728</v>
      </c>
      <c r="P2" s="33" t="s">
        <v>5249</v>
      </c>
      <c r="Q2" s="33" t="s">
        <v>728</v>
      </c>
      <c r="R2" s="33" t="s">
        <v>5250</v>
      </c>
      <c r="S2" s="33" t="s">
        <v>728</v>
      </c>
      <c r="T2" s="33" t="s">
        <v>5247</v>
      </c>
      <c r="U2" s="33" t="s">
        <v>728</v>
      </c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x14ac:dyDescent="0.25">
      <c r="A3" s="13" t="s">
        <v>5221</v>
      </c>
      <c r="B3" s="29"/>
      <c r="C3" s="29"/>
      <c r="D3" s="11" t="s">
        <v>5217</v>
      </c>
      <c r="E3" s="22"/>
      <c r="F3" s="13">
        <v>33</v>
      </c>
      <c r="G3" s="14">
        <f>VLOOKUP(F3,Procenti!$Q$1:$R$169,2,FALSE)</f>
        <v>100</v>
      </c>
      <c r="H3" s="13">
        <v>0</v>
      </c>
      <c r="I3" s="14">
        <f>-VLOOKUP(H3,Procenti!$Q$1:$R$169,2,FALSE)</f>
        <v>0</v>
      </c>
      <c r="J3" s="13">
        <v>0</v>
      </c>
      <c r="K3" s="14">
        <f>-VLOOKUP(J3,Procenti!$Q$1:$R$169,2,FALSE)</f>
        <v>0</v>
      </c>
      <c r="L3" s="13">
        <v>33</v>
      </c>
      <c r="M3" s="14">
        <f>VLOOKUP(L3,Procenti!$Q$1:$R$169,2,FALSE)</f>
        <v>100</v>
      </c>
      <c r="N3" s="34">
        <v>33</v>
      </c>
      <c r="O3" s="14">
        <f>VLOOKUP(N3,Procenti!$Q$1:$R$169,2,FALSE)</f>
        <v>100</v>
      </c>
      <c r="P3" s="13">
        <v>0</v>
      </c>
      <c r="Q3" s="14">
        <f>-VLOOKUP(P3,Procenti!$Q$1:$R$169,2,FALSE)</f>
        <v>0</v>
      </c>
      <c r="R3" s="13">
        <v>0</v>
      </c>
      <c r="S3" s="14">
        <f>-VLOOKUP(R3,Procenti!$Q$1:$R$169,2,FALSE)</f>
        <v>0</v>
      </c>
      <c r="T3" s="13">
        <v>33</v>
      </c>
      <c r="U3" s="14">
        <f>VLOOKUP(T3,Procenti!$Q$1:$R$169,2,FALSE)</f>
        <v>100</v>
      </c>
      <c r="V3" s="14"/>
      <c r="W3" s="13"/>
      <c r="X3" s="14"/>
      <c r="Y3" s="13"/>
      <c r="Z3" s="14"/>
      <c r="AA3" s="13"/>
      <c r="AB3" s="14"/>
      <c r="AC3" s="13"/>
      <c r="AD3" s="14"/>
      <c r="AE3" s="13"/>
      <c r="AF3" s="14"/>
      <c r="AG3" s="13"/>
      <c r="AH3" s="14"/>
      <c r="AI3" s="13"/>
      <c r="AJ3" s="14"/>
    </row>
    <row r="4" spans="1:36" x14ac:dyDescent="0.25">
      <c r="A4" s="13" t="s">
        <v>5222</v>
      </c>
      <c r="B4" s="29"/>
      <c r="C4" s="29"/>
      <c r="D4" s="11" t="s">
        <v>5216</v>
      </c>
      <c r="E4" s="22"/>
      <c r="F4" s="13">
        <v>0</v>
      </c>
      <c r="G4" s="14">
        <f>VLOOKUP(F4,Procenti!$Q$1:$R$169,2,FALSE)</f>
        <v>0</v>
      </c>
      <c r="H4" s="13">
        <v>33</v>
      </c>
      <c r="I4" s="14">
        <f>-VLOOKUP(H4,Procenti!$Q$1:$R$169,2,FALSE)</f>
        <v>-100</v>
      </c>
      <c r="J4" s="13">
        <v>33</v>
      </c>
      <c r="K4" s="14">
        <f>-VLOOKUP(J4,Procenti!$Q$1:$R$169,2,FALSE)</f>
        <v>-100</v>
      </c>
      <c r="L4" s="13">
        <v>0</v>
      </c>
      <c r="M4" s="14">
        <f>VLOOKUP(L4,Procenti!$Q$1:$R$169,2,FALSE)</f>
        <v>0</v>
      </c>
      <c r="N4" s="34">
        <v>0</v>
      </c>
      <c r="O4" s="14">
        <f>VLOOKUP(N4,Procenti!$Q$1:$R$169,2,FALSE)</f>
        <v>0</v>
      </c>
      <c r="P4" s="13">
        <v>33</v>
      </c>
      <c r="Q4" s="14">
        <f>-VLOOKUP(P4,Procenti!$Q$1:$R$169,2,FALSE)</f>
        <v>-100</v>
      </c>
      <c r="R4" s="13">
        <v>33</v>
      </c>
      <c r="S4" s="14">
        <f>-VLOOKUP(R4,Procenti!$Q$1:$R$169,2,FALSE)</f>
        <v>-100</v>
      </c>
      <c r="T4" s="13">
        <v>0</v>
      </c>
      <c r="U4" s="14">
        <f>VLOOKUP(T4,Procenti!$Q$1:$R$169,2,FALSE)</f>
        <v>0</v>
      </c>
      <c r="V4" s="14"/>
      <c r="W4" s="13"/>
      <c r="X4" s="14"/>
      <c r="Y4" s="13"/>
      <c r="Z4" s="14"/>
      <c r="AA4" s="13"/>
      <c r="AB4" s="14"/>
      <c r="AC4" s="13"/>
      <c r="AD4" s="14"/>
      <c r="AE4" s="13"/>
      <c r="AF4" s="14"/>
      <c r="AG4" s="13"/>
      <c r="AH4" s="14"/>
      <c r="AI4" s="13"/>
      <c r="AJ4" s="14"/>
    </row>
    <row r="5" spans="1:36" x14ac:dyDescent="0.25">
      <c r="A5" s="13" t="s">
        <v>5223</v>
      </c>
      <c r="B5" s="29"/>
      <c r="C5" s="29"/>
      <c r="D5" s="11" t="s">
        <v>5218</v>
      </c>
      <c r="E5" s="22"/>
      <c r="F5" s="12"/>
      <c r="G5" s="14">
        <f>VLOOKUP(F5,Procenti!$Q$1:$R$169,2,FALSE)</f>
        <v>0</v>
      </c>
      <c r="H5" s="12"/>
      <c r="I5" s="14">
        <f>-VLOOKUP(H5,Procenti!$Q$1:$R$169,2,FALSE)</f>
        <v>0</v>
      </c>
      <c r="J5" s="12"/>
      <c r="K5" s="14">
        <f>-VLOOKUP(J5,Procenti!$Q$1:$R$169,2,FALSE)</f>
        <v>0</v>
      </c>
      <c r="L5" s="12"/>
      <c r="M5" s="14">
        <f>VLOOKUP(L5,Procenti!$Q$1:$R$169,2,FALSE)</f>
        <v>0</v>
      </c>
      <c r="N5" s="35"/>
      <c r="O5" s="14">
        <f>VLOOKUP(N5,Procenti!$Q$1:$R$169,2,FALSE)</f>
        <v>0</v>
      </c>
      <c r="P5" s="12"/>
      <c r="Q5" s="14">
        <f>-VLOOKUP(P5,Procenti!$Q$1:$R$169,2,FALSE)</f>
        <v>0</v>
      </c>
      <c r="R5" s="12"/>
      <c r="S5" s="14">
        <f>-VLOOKUP(R5,Procenti!$Q$1:$R$169,2,FALSE)</f>
        <v>0</v>
      </c>
      <c r="T5" s="12"/>
      <c r="U5" s="14">
        <f>VLOOKUP(T5,Procenti!$Q$1:$R$169,2,FALSE)</f>
        <v>0</v>
      </c>
      <c r="V5" s="14"/>
      <c r="W5" s="13"/>
      <c r="X5" s="14"/>
      <c r="Y5" s="13"/>
      <c r="Z5" s="14"/>
      <c r="AA5" s="13"/>
      <c r="AB5" s="14"/>
      <c r="AC5" s="13"/>
      <c r="AD5" s="14"/>
      <c r="AE5" s="12"/>
      <c r="AF5" s="14"/>
      <c r="AG5" s="12"/>
      <c r="AH5" s="14"/>
      <c r="AI5" s="12"/>
      <c r="AJ5" s="14"/>
    </row>
    <row r="6" spans="1:36" x14ac:dyDescent="0.25">
      <c r="A6" s="13" t="s">
        <v>5224</v>
      </c>
      <c r="B6" s="29"/>
      <c r="C6" s="29"/>
      <c r="D6" s="11" t="s">
        <v>5219</v>
      </c>
      <c r="E6" s="22"/>
      <c r="F6" s="12"/>
      <c r="G6" s="14">
        <f>VLOOKUP(F6,Procenti!$Q$1:$R$169,2,FALSE)</f>
        <v>0</v>
      </c>
      <c r="H6" s="12"/>
      <c r="I6" s="14">
        <f>-VLOOKUP(H6,Procenti!$Q$1:$R$169,2,FALSE)</f>
        <v>0</v>
      </c>
      <c r="J6" s="12"/>
      <c r="K6" s="14">
        <f>-VLOOKUP(J6,Procenti!$Q$1:$R$169,2,FALSE)</f>
        <v>0</v>
      </c>
      <c r="L6" s="12"/>
      <c r="M6" s="14">
        <f>VLOOKUP(L6,Procenti!$Q$1:$R$169,2,FALSE)</f>
        <v>0</v>
      </c>
      <c r="N6" s="35"/>
      <c r="O6" s="14">
        <f>VLOOKUP(N6,Procenti!$Q$1:$R$169,2,FALSE)</f>
        <v>0</v>
      </c>
      <c r="P6" s="12"/>
      <c r="Q6" s="14">
        <f>-VLOOKUP(P6,Procenti!$Q$1:$R$169,2,FALSE)</f>
        <v>0</v>
      </c>
      <c r="R6" s="12"/>
      <c r="S6" s="14">
        <f>-VLOOKUP(R6,Procenti!$Q$1:$R$169,2,FALSE)</f>
        <v>0</v>
      </c>
      <c r="T6" s="12"/>
      <c r="U6" s="14">
        <f>VLOOKUP(T6,Procenti!$Q$1:$R$169,2,FALSE)</f>
        <v>0</v>
      </c>
      <c r="V6" s="14"/>
      <c r="W6" s="13"/>
      <c r="X6" s="14"/>
      <c r="Y6" s="13"/>
      <c r="Z6" s="14"/>
      <c r="AA6" s="13"/>
      <c r="AB6" s="14"/>
      <c r="AC6" s="13"/>
      <c r="AD6" s="14"/>
      <c r="AE6" s="12"/>
      <c r="AF6" s="14"/>
      <c r="AG6" s="12"/>
      <c r="AH6" s="14"/>
      <c r="AI6" s="12"/>
      <c r="AJ6" s="14"/>
    </row>
    <row r="7" spans="1:36" x14ac:dyDescent="0.25">
      <c r="A7" s="13" t="s">
        <v>5225</v>
      </c>
      <c r="B7" s="29"/>
      <c r="C7" s="29"/>
      <c r="D7" s="11" t="s">
        <v>5220</v>
      </c>
      <c r="E7" s="22"/>
      <c r="F7" s="12"/>
      <c r="G7" s="14">
        <f>VLOOKUP(F7,Procenti!$Q$1:$R$169,2,FALSE)</f>
        <v>0</v>
      </c>
      <c r="H7" s="12"/>
      <c r="I7" s="14">
        <f>-VLOOKUP(H7,Procenti!$Q$1:$R$169,2,FALSE)</f>
        <v>0</v>
      </c>
      <c r="J7" s="12"/>
      <c r="K7" s="14">
        <f>-VLOOKUP(J7,Procenti!$Q$1:$R$169,2,FALSE)</f>
        <v>0</v>
      </c>
      <c r="L7" s="12"/>
      <c r="M7" s="14">
        <f>VLOOKUP(L7,Procenti!$Q$1:$R$169,2,FALSE)</f>
        <v>0</v>
      </c>
      <c r="N7" s="35"/>
      <c r="O7" s="14">
        <f>VLOOKUP(N7,Procenti!$Q$1:$R$169,2,FALSE)</f>
        <v>0</v>
      </c>
      <c r="P7" s="12"/>
      <c r="Q7" s="14">
        <f>-VLOOKUP(P7,Procenti!$Q$1:$R$169,2,FALSE)</f>
        <v>0</v>
      </c>
      <c r="R7" s="12"/>
      <c r="S7" s="14">
        <f>-VLOOKUP(R7,Procenti!$Q$1:$R$169,2,FALSE)</f>
        <v>0</v>
      </c>
      <c r="T7" s="12"/>
      <c r="U7" s="14">
        <f>VLOOKUP(T7,Procenti!$Q$1:$R$169,2,FALSE)</f>
        <v>0</v>
      </c>
      <c r="V7" s="14"/>
      <c r="W7" s="13"/>
      <c r="X7" s="14"/>
      <c r="Y7" s="13"/>
      <c r="Z7" s="14"/>
      <c r="AA7" s="13"/>
      <c r="AB7" s="14"/>
      <c r="AC7" s="13"/>
      <c r="AD7" s="14"/>
      <c r="AE7" s="12"/>
      <c r="AF7" s="14"/>
      <c r="AG7" s="12"/>
      <c r="AH7" s="14"/>
      <c r="AI7" s="12"/>
      <c r="AJ7" s="14"/>
    </row>
    <row r="8" spans="1:36" x14ac:dyDescent="0.25">
      <c r="A8" s="10"/>
      <c r="B8" s="30"/>
      <c r="C8" s="30"/>
      <c r="D8" s="16"/>
      <c r="E8" s="23"/>
      <c r="F8" s="12"/>
      <c r="G8" s="14"/>
      <c r="H8" s="12"/>
      <c r="I8" s="14"/>
      <c r="J8" s="12"/>
      <c r="K8" s="14"/>
      <c r="L8" s="12"/>
      <c r="M8" s="14"/>
      <c r="N8" s="35"/>
      <c r="O8" s="14"/>
      <c r="P8" s="12"/>
      <c r="Q8" s="14"/>
      <c r="R8" s="12"/>
      <c r="S8" s="14"/>
      <c r="T8" s="12"/>
      <c r="U8" s="14"/>
      <c r="V8" s="14"/>
      <c r="W8" s="17"/>
      <c r="X8" s="14"/>
      <c r="Y8" s="17"/>
      <c r="Z8" s="14"/>
      <c r="AA8" s="17"/>
      <c r="AB8" s="14"/>
      <c r="AC8" s="17"/>
      <c r="AD8" s="14"/>
      <c r="AE8" s="12"/>
      <c r="AF8" s="14"/>
      <c r="AG8" s="12"/>
      <c r="AH8" s="14"/>
      <c r="AI8" s="12"/>
      <c r="AJ8" s="14"/>
    </row>
    <row r="9" spans="1:36" x14ac:dyDescent="0.25">
      <c r="A9" s="10" t="s">
        <v>5211</v>
      </c>
      <c r="B9" s="31">
        <v>45174</v>
      </c>
      <c r="C9" s="17" t="s">
        <v>5263</v>
      </c>
      <c r="D9" s="20" t="s">
        <v>5259</v>
      </c>
      <c r="E9" s="24"/>
      <c r="F9" s="12"/>
      <c r="G9" s="14">
        <f>VLOOKUP(F9,Procenti!$Q$1:$R$169,2,FALSE)</f>
        <v>0</v>
      </c>
      <c r="H9" s="12"/>
      <c r="I9" s="14">
        <f>-VLOOKUP(H9,Procenti!$Q$1:$R$169,2,FALSE)</f>
        <v>0</v>
      </c>
      <c r="J9" s="12"/>
      <c r="K9" s="14">
        <f>-VLOOKUP(J9,Procenti!$Q$1:$R$169,2,FALSE)</f>
        <v>0</v>
      </c>
      <c r="L9" s="12"/>
      <c r="M9" s="14">
        <f>VLOOKUP(L9,Procenti!$Q$1:$R$169,2,FALSE)</f>
        <v>0</v>
      </c>
      <c r="N9" s="35"/>
      <c r="O9" s="14">
        <f>VLOOKUP(N9,Procenti!$Q$1:$R$169,2,FALSE)</f>
        <v>0</v>
      </c>
      <c r="P9" s="12"/>
      <c r="Q9" s="14">
        <f>-VLOOKUP(P9,Procenti!$Q$1:$R$169,2,FALSE)</f>
        <v>0</v>
      </c>
      <c r="R9" s="12"/>
      <c r="S9" s="14">
        <f>-VLOOKUP(R9,Procenti!$Q$1:$R$169,2,FALSE)</f>
        <v>0</v>
      </c>
      <c r="T9" s="12"/>
      <c r="U9" s="14">
        <f>VLOOKUP(T9,Procenti!$Q$1:$R$169,2,FALSE)</f>
        <v>0</v>
      </c>
      <c r="V9" s="14"/>
      <c r="W9" s="12"/>
      <c r="X9" s="14"/>
      <c r="Y9" s="12"/>
      <c r="Z9" s="14"/>
      <c r="AA9" s="12"/>
      <c r="AB9" s="14"/>
      <c r="AC9" s="12"/>
      <c r="AD9" s="14"/>
      <c r="AE9" s="12"/>
      <c r="AF9" s="14"/>
      <c r="AG9" s="12"/>
      <c r="AH9" s="14"/>
      <c r="AI9" s="12"/>
      <c r="AJ9" s="14"/>
    </row>
    <row r="10" spans="1:36" ht="12.75" customHeight="1" x14ac:dyDescent="0.25">
      <c r="A10" s="10" t="s">
        <v>5212</v>
      </c>
      <c r="B10" s="31"/>
      <c r="C10" s="17"/>
      <c r="D10" s="20"/>
      <c r="E10" s="24"/>
      <c r="F10" s="12"/>
      <c r="G10" s="14">
        <f>VLOOKUP(F10,Procenti!$Q$1:$R$169,2,FALSE)</f>
        <v>0</v>
      </c>
      <c r="H10" s="12"/>
      <c r="I10" s="14">
        <f>-VLOOKUP(H10,Procenti!$Q$1:$R$169,2,FALSE)</f>
        <v>0</v>
      </c>
      <c r="J10" s="12"/>
      <c r="K10" s="14">
        <f>-VLOOKUP(J10,Procenti!$Q$1:$R$169,2,FALSE)</f>
        <v>0</v>
      </c>
      <c r="L10" s="12"/>
      <c r="M10" s="14">
        <f>VLOOKUP(L10,Procenti!$Q$1:$R$169,2,FALSE)</f>
        <v>0</v>
      </c>
      <c r="N10" s="35"/>
      <c r="O10" s="14">
        <f>VLOOKUP(N10,Procenti!$Q$1:$R$169,2,FALSE)</f>
        <v>0</v>
      </c>
      <c r="P10" s="12"/>
      <c r="Q10" s="14">
        <f>-VLOOKUP(P10,Procenti!$Q$1:$R$169,2,FALSE)</f>
        <v>0</v>
      </c>
      <c r="R10" s="12"/>
      <c r="S10" s="14">
        <f>-VLOOKUP(R10,Procenti!$Q$1:$R$169,2,FALSE)</f>
        <v>0</v>
      </c>
      <c r="T10" s="12"/>
      <c r="U10" s="14">
        <f>VLOOKUP(T10,Procenti!$Q$1:$R$169,2,FALSE)</f>
        <v>0</v>
      </c>
      <c r="V10" s="14"/>
      <c r="W10" s="12"/>
      <c r="X10" s="14"/>
      <c r="Y10" s="12"/>
      <c r="Z10" s="14"/>
      <c r="AA10" s="12"/>
      <c r="AB10" s="14"/>
      <c r="AC10" s="12"/>
      <c r="AD10" s="14"/>
      <c r="AE10" s="12"/>
      <c r="AF10" s="14"/>
      <c r="AG10" s="12"/>
      <c r="AH10" s="14"/>
      <c r="AI10" s="12"/>
      <c r="AJ10" s="14"/>
    </row>
    <row r="11" spans="1:36" x14ac:dyDescent="0.25">
      <c r="A11" s="10" t="s">
        <v>5213</v>
      </c>
      <c r="B11" s="31"/>
      <c r="C11" s="17"/>
      <c r="D11" s="20"/>
      <c r="E11" s="24"/>
      <c r="F11" s="12"/>
      <c r="G11" s="14">
        <f>VLOOKUP(F11,Procenti!$Q$1:$R$169,2,FALSE)</f>
        <v>0</v>
      </c>
      <c r="H11" s="12"/>
      <c r="I11" s="14">
        <f>-VLOOKUP(H11,Procenti!$Q$1:$R$169,2,FALSE)</f>
        <v>0</v>
      </c>
      <c r="J11" s="12"/>
      <c r="K11" s="14">
        <f>-VLOOKUP(J11,Procenti!$Q$1:$R$169,2,FALSE)</f>
        <v>0</v>
      </c>
      <c r="L11" s="12"/>
      <c r="M11" s="14">
        <f>VLOOKUP(L11,Procenti!$Q$1:$R$169,2,FALSE)</f>
        <v>0</v>
      </c>
      <c r="N11" s="35"/>
      <c r="O11" s="14">
        <f>VLOOKUP(N11,Procenti!$Q$1:$R$169,2,FALSE)</f>
        <v>0</v>
      </c>
      <c r="P11" s="12"/>
      <c r="Q11" s="14">
        <f>-VLOOKUP(P11,Procenti!$Q$1:$R$169,2,FALSE)</f>
        <v>0</v>
      </c>
      <c r="R11" s="12"/>
      <c r="S11" s="14">
        <f>-VLOOKUP(R11,Procenti!$Q$1:$R$169,2,FALSE)</f>
        <v>0</v>
      </c>
      <c r="T11" s="12"/>
      <c r="U11" s="14">
        <f>VLOOKUP(T11,Procenti!$Q$1:$R$169,2,FALSE)</f>
        <v>0</v>
      </c>
      <c r="V11" s="14"/>
      <c r="W11" s="12"/>
      <c r="X11" s="14"/>
      <c r="Y11" s="12"/>
      <c r="Z11" s="14"/>
      <c r="AA11" s="12"/>
      <c r="AB11" s="14"/>
      <c r="AC11" s="12"/>
      <c r="AD11" s="14"/>
      <c r="AE11" s="12"/>
      <c r="AF11" s="14"/>
      <c r="AG11" s="12"/>
      <c r="AH11" s="14"/>
      <c r="AI11" s="12"/>
      <c r="AJ11" s="14"/>
    </row>
    <row r="12" spans="1:36" x14ac:dyDescent="0.25">
      <c r="A12" s="10" t="s">
        <v>5214</v>
      </c>
      <c r="B12" s="31"/>
      <c r="C12" s="17"/>
      <c r="D12" s="20"/>
      <c r="E12" s="24"/>
      <c r="F12" s="12"/>
      <c r="G12" s="14">
        <f>VLOOKUP(F12,Procenti!$Q$1:$R$169,2,FALSE)</f>
        <v>0</v>
      </c>
      <c r="H12" s="12"/>
      <c r="I12" s="14">
        <f>-VLOOKUP(H12,Procenti!$Q$1:$R$169,2,FALSE)</f>
        <v>0</v>
      </c>
      <c r="J12" s="12"/>
      <c r="K12" s="14">
        <f>-VLOOKUP(J12,Procenti!$Q$1:$R$169,2,FALSE)</f>
        <v>0</v>
      </c>
      <c r="L12" s="12"/>
      <c r="M12" s="14">
        <f>VLOOKUP(L12,Procenti!$Q$1:$R$169,2,FALSE)</f>
        <v>0</v>
      </c>
      <c r="N12" s="35"/>
      <c r="O12" s="14">
        <f>VLOOKUP(N12,Procenti!$Q$1:$R$169,2,FALSE)</f>
        <v>0</v>
      </c>
      <c r="P12" s="12"/>
      <c r="Q12" s="14">
        <f>-VLOOKUP(P12,Procenti!$Q$1:$R$169,2,FALSE)</f>
        <v>0</v>
      </c>
      <c r="R12" s="12"/>
      <c r="S12" s="14">
        <f>-VLOOKUP(R12,Procenti!$Q$1:$R$169,2,FALSE)</f>
        <v>0</v>
      </c>
      <c r="T12" s="12"/>
      <c r="U12" s="14">
        <f>VLOOKUP(T12,Procenti!$Q$1:$R$169,2,FALSE)</f>
        <v>0</v>
      </c>
      <c r="V12" s="14"/>
      <c r="W12" s="12"/>
      <c r="X12" s="14"/>
      <c r="Y12" s="12"/>
      <c r="Z12" s="14"/>
      <c r="AA12" s="12"/>
      <c r="AB12" s="14"/>
      <c r="AC12" s="12"/>
      <c r="AD12" s="14"/>
      <c r="AE12" s="12"/>
      <c r="AF12" s="14"/>
      <c r="AG12" s="12"/>
      <c r="AH12" s="14"/>
      <c r="AI12" s="12"/>
      <c r="AJ12" s="14"/>
    </row>
    <row r="13" spans="1:36" x14ac:dyDescent="0.25">
      <c r="A13" s="10" t="s">
        <v>5215</v>
      </c>
      <c r="B13" s="31"/>
      <c r="C13" s="17"/>
      <c r="D13" s="20"/>
      <c r="E13" s="24"/>
      <c r="F13" s="12"/>
      <c r="G13" s="14">
        <f>VLOOKUP(F13,Procenti!$Q$1:$R$169,2,FALSE)</f>
        <v>0</v>
      </c>
      <c r="H13" s="12"/>
      <c r="I13" s="14">
        <f>-VLOOKUP(H13,Procenti!$Q$1:$R$169,2,FALSE)</f>
        <v>0</v>
      </c>
      <c r="J13" s="12"/>
      <c r="K13" s="14">
        <f>-VLOOKUP(J13,Procenti!$Q$1:$R$169,2,FALSE)</f>
        <v>0</v>
      </c>
      <c r="L13" s="12"/>
      <c r="M13" s="14">
        <f>VLOOKUP(L13,Procenti!$Q$1:$R$169,2,FALSE)</f>
        <v>0</v>
      </c>
      <c r="N13" s="35"/>
      <c r="O13" s="14">
        <f>VLOOKUP(N13,Procenti!$Q$1:$R$169,2,FALSE)</f>
        <v>0</v>
      </c>
      <c r="P13" s="12"/>
      <c r="Q13" s="14">
        <f>-VLOOKUP(P13,Procenti!$Q$1:$R$169,2,FALSE)</f>
        <v>0</v>
      </c>
      <c r="R13" s="12"/>
      <c r="S13" s="14">
        <f>-VLOOKUP(R13,Procenti!$Q$1:$R$169,2,FALSE)</f>
        <v>0</v>
      </c>
      <c r="T13" s="12"/>
      <c r="U13" s="14">
        <f>VLOOKUP(T13,Procenti!$Q$1:$R$169,2,FALSE)</f>
        <v>0</v>
      </c>
      <c r="V13" s="14"/>
      <c r="W13" s="12"/>
      <c r="X13" s="14"/>
      <c r="Y13" s="12"/>
      <c r="Z13" s="14"/>
      <c r="AA13" s="12"/>
      <c r="AB13" s="14"/>
      <c r="AC13" s="12"/>
      <c r="AD13" s="14"/>
      <c r="AE13" s="12"/>
      <c r="AF13" s="14"/>
      <c r="AG13" s="12"/>
      <c r="AH13" s="14"/>
      <c r="AI13" s="12"/>
      <c r="AJ13" s="14"/>
    </row>
    <row r="14" spans="1:36" x14ac:dyDescent="0.25">
      <c r="A14" s="10" t="s">
        <v>5226</v>
      </c>
      <c r="B14" s="31"/>
      <c r="C14" s="17"/>
      <c r="D14" s="20"/>
      <c r="E14" s="24"/>
      <c r="F14" s="12"/>
      <c r="G14" s="14">
        <f>VLOOKUP(F14,Procenti!$Q$1:$R$169,2,FALSE)</f>
        <v>0</v>
      </c>
      <c r="H14" s="12"/>
      <c r="I14" s="14">
        <f>-VLOOKUP(H14,Procenti!$Q$1:$R$169,2,FALSE)</f>
        <v>0</v>
      </c>
      <c r="J14" s="12"/>
      <c r="K14" s="14">
        <f>-VLOOKUP(J14,Procenti!$Q$1:$R$169,2,FALSE)</f>
        <v>0</v>
      </c>
      <c r="L14" s="12"/>
      <c r="M14" s="14">
        <f>VLOOKUP(L14,Procenti!$Q$1:$R$169,2,FALSE)</f>
        <v>0</v>
      </c>
      <c r="N14" s="35"/>
      <c r="O14" s="14">
        <f>VLOOKUP(N14,Procenti!$Q$1:$R$169,2,FALSE)</f>
        <v>0</v>
      </c>
      <c r="P14" s="12"/>
      <c r="Q14" s="14">
        <f>-VLOOKUP(P14,Procenti!$Q$1:$R$169,2,FALSE)</f>
        <v>0</v>
      </c>
      <c r="R14" s="12"/>
      <c r="S14" s="14">
        <f>-VLOOKUP(R14,Procenti!$Q$1:$R$169,2,FALSE)</f>
        <v>0</v>
      </c>
      <c r="T14" s="12"/>
      <c r="U14" s="14">
        <f>VLOOKUP(T14,Procenti!$Q$1:$R$169,2,FALSE)</f>
        <v>0</v>
      </c>
      <c r="V14" s="14"/>
      <c r="W14" s="12"/>
      <c r="X14" s="14"/>
      <c r="Y14" s="12"/>
      <c r="Z14" s="14"/>
      <c r="AA14" s="12"/>
      <c r="AB14" s="14"/>
      <c r="AC14" s="12"/>
      <c r="AD14" s="14"/>
      <c r="AE14" s="12"/>
      <c r="AF14" s="14"/>
      <c r="AG14" s="12"/>
      <c r="AH14" s="14"/>
      <c r="AI14" s="12"/>
      <c r="AJ14" s="14"/>
    </row>
    <row r="15" spans="1:36" x14ac:dyDescent="0.25">
      <c r="A15" s="10" t="s">
        <v>5227</v>
      </c>
      <c r="B15" s="31"/>
      <c r="C15" s="17"/>
      <c r="D15" s="20"/>
      <c r="E15" s="24"/>
      <c r="F15" s="12"/>
      <c r="G15" s="14">
        <f>VLOOKUP(F15,Procenti!$Q$1:$R$169,2,FALSE)</f>
        <v>0</v>
      </c>
      <c r="H15" s="12"/>
      <c r="I15" s="14">
        <f>-VLOOKUP(H15,Procenti!$Q$1:$R$169,2,FALSE)</f>
        <v>0</v>
      </c>
      <c r="J15" s="12"/>
      <c r="K15" s="14">
        <f>-VLOOKUP(J15,Procenti!$Q$1:$R$169,2,FALSE)</f>
        <v>0</v>
      </c>
      <c r="L15" s="12"/>
      <c r="M15" s="14">
        <f>VLOOKUP(L15,Procenti!$Q$1:$R$169,2,FALSE)</f>
        <v>0</v>
      </c>
      <c r="N15" s="35"/>
      <c r="O15" s="14">
        <f>VLOOKUP(N15,Procenti!$Q$1:$R$169,2,FALSE)</f>
        <v>0</v>
      </c>
      <c r="P15" s="12"/>
      <c r="Q15" s="14">
        <f>-VLOOKUP(P15,Procenti!$Q$1:$R$169,2,FALSE)</f>
        <v>0</v>
      </c>
      <c r="R15" s="12"/>
      <c r="S15" s="14">
        <f>-VLOOKUP(R15,Procenti!$Q$1:$R$169,2,FALSE)</f>
        <v>0</v>
      </c>
      <c r="T15" s="12"/>
      <c r="U15" s="14">
        <f>VLOOKUP(T15,Procenti!$Q$1:$R$169,2,FALSE)</f>
        <v>0</v>
      </c>
      <c r="V15" s="14"/>
      <c r="W15" s="12"/>
      <c r="X15" s="14"/>
      <c r="Y15" s="12"/>
      <c r="Z15" s="14"/>
      <c r="AA15" s="12"/>
      <c r="AB15" s="14"/>
      <c r="AC15" s="12"/>
      <c r="AD15" s="14"/>
      <c r="AE15" s="12"/>
      <c r="AF15" s="14"/>
      <c r="AG15" s="12"/>
      <c r="AH15" s="14"/>
      <c r="AI15" s="12"/>
      <c r="AJ15" s="14"/>
    </row>
    <row r="16" spans="1:36" x14ac:dyDescent="0.25">
      <c r="A16" s="10" t="s">
        <v>5228</v>
      </c>
      <c r="B16" s="31"/>
      <c r="C16" s="17"/>
      <c r="D16" s="20"/>
      <c r="E16" s="24"/>
      <c r="F16" s="12"/>
      <c r="G16" s="14">
        <f>VLOOKUP(F16,Procenti!$Q$1:$R$169,2,FALSE)</f>
        <v>0</v>
      </c>
      <c r="H16" s="12"/>
      <c r="I16" s="14">
        <f>-VLOOKUP(H16,Procenti!$Q$1:$R$169,2,FALSE)</f>
        <v>0</v>
      </c>
      <c r="J16" s="12"/>
      <c r="K16" s="14">
        <f>-VLOOKUP(J16,Procenti!$Q$1:$R$169,2,FALSE)</f>
        <v>0</v>
      </c>
      <c r="L16" s="12"/>
      <c r="M16" s="14">
        <f>VLOOKUP(L16,Procenti!$Q$1:$R$169,2,FALSE)</f>
        <v>0</v>
      </c>
      <c r="N16" s="35"/>
      <c r="O16" s="14">
        <f>VLOOKUP(N16,Procenti!$Q$1:$R$169,2,FALSE)</f>
        <v>0</v>
      </c>
      <c r="P16" s="12"/>
      <c r="Q16" s="14">
        <f>-VLOOKUP(P16,Procenti!$Q$1:$R$169,2,FALSE)</f>
        <v>0</v>
      </c>
      <c r="R16" s="12"/>
      <c r="S16" s="14">
        <f>-VLOOKUP(R16,Procenti!$Q$1:$R$169,2,FALSE)</f>
        <v>0</v>
      </c>
      <c r="T16" s="12"/>
      <c r="U16" s="14">
        <f>VLOOKUP(T16,Procenti!$Q$1:$R$169,2,FALSE)</f>
        <v>0</v>
      </c>
      <c r="V16" s="14"/>
      <c r="W16" s="12"/>
      <c r="X16" s="14"/>
      <c r="Y16" s="12"/>
      <c r="Z16" s="14"/>
      <c r="AA16" s="12"/>
      <c r="AB16" s="14"/>
      <c r="AC16" s="12"/>
      <c r="AD16" s="14"/>
      <c r="AE16" s="12"/>
      <c r="AF16" s="14"/>
      <c r="AG16" s="12"/>
      <c r="AH16" s="14"/>
      <c r="AI16" s="12"/>
      <c r="AJ16" s="14"/>
    </row>
    <row r="17" spans="1:36" x14ac:dyDescent="0.25">
      <c r="A17" s="10" t="s">
        <v>5229</v>
      </c>
      <c r="B17" s="31"/>
      <c r="C17" s="17"/>
      <c r="D17" s="20"/>
      <c r="E17" s="24"/>
      <c r="F17" s="12"/>
      <c r="G17" s="14">
        <f>VLOOKUP(F17,Procenti!$Q$1:$R$169,2,FALSE)</f>
        <v>0</v>
      </c>
      <c r="H17" s="12"/>
      <c r="I17" s="14">
        <f>-VLOOKUP(H17,Procenti!$Q$1:$R$169,2,FALSE)</f>
        <v>0</v>
      </c>
      <c r="J17" s="12"/>
      <c r="K17" s="14">
        <f>-VLOOKUP(J17,Procenti!$Q$1:$R$169,2,FALSE)</f>
        <v>0</v>
      </c>
      <c r="L17" s="12"/>
      <c r="M17" s="14">
        <f>VLOOKUP(L17,Procenti!$Q$1:$R$169,2,FALSE)</f>
        <v>0</v>
      </c>
      <c r="N17" s="35"/>
      <c r="O17" s="14">
        <f>VLOOKUP(N17,Procenti!$Q$1:$R$169,2,FALSE)</f>
        <v>0</v>
      </c>
      <c r="P17" s="12"/>
      <c r="Q17" s="14">
        <f>-VLOOKUP(P17,Procenti!$Q$1:$R$169,2,FALSE)</f>
        <v>0</v>
      </c>
      <c r="R17" s="12"/>
      <c r="S17" s="14">
        <f>-VLOOKUP(R17,Procenti!$Q$1:$R$169,2,FALSE)</f>
        <v>0</v>
      </c>
      <c r="T17" s="12"/>
      <c r="U17" s="14">
        <f>VLOOKUP(T17,Procenti!$Q$1:$R$169,2,FALSE)</f>
        <v>0</v>
      </c>
      <c r="V17" s="14"/>
      <c r="W17" s="12"/>
      <c r="X17" s="14"/>
      <c r="Y17" s="12"/>
      <c r="Z17" s="14"/>
      <c r="AA17" s="12"/>
      <c r="AB17" s="14"/>
      <c r="AC17" s="12"/>
      <c r="AD17" s="14"/>
      <c r="AE17" s="12"/>
      <c r="AF17" s="14"/>
      <c r="AG17" s="12"/>
      <c r="AH17" s="14"/>
      <c r="AI17" s="12"/>
      <c r="AJ17" s="14"/>
    </row>
    <row r="18" spans="1:36" x14ac:dyDescent="0.25">
      <c r="A18" s="10" t="s">
        <v>5230</v>
      </c>
      <c r="B18" s="31"/>
      <c r="C18" s="17"/>
      <c r="D18" s="20"/>
      <c r="E18" s="24"/>
      <c r="F18" s="12"/>
      <c r="G18" s="14">
        <f>VLOOKUP(F18,Procenti!$Q$1:$R$169,2,FALSE)</f>
        <v>0</v>
      </c>
      <c r="H18" s="12"/>
      <c r="I18" s="14">
        <f>-VLOOKUP(H18,Procenti!$Q$1:$R$169,2,FALSE)</f>
        <v>0</v>
      </c>
      <c r="J18" s="12"/>
      <c r="K18" s="14">
        <f>-VLOOKUP(J18,Procenti!$Q$1:$R$169,2,FALSE)</f>
        <v>0</v>
      </c>
      <c r="L18" s="12"/>
      <c r="M18" s="14">
        <f>VLOOKUP(L18,Procenti!$Q$1:$R$169,2,FALSE)</f>
        <v>0</v>
      </c>
      <c r="N18" s="35"/>
      <c r="O18" s="14">
        <f>VLOOKUP(N18,Procenti!$Q$1:$R$169,2,FALSE)</f>
        <v>0</v>
      </c>
      <c r="P18" s="12"/>
      <c r="Q18" s="14">
        <f>-VLOOKUP(P18,Procenti!$Q$1:$R$169,2,FALSE)</f>
        <v>0</v>
      </c>
      <c r="R18" s="12"/>
      <c r="S18" s="14">
        <f>-VLOOKUP(R18,Procenti!$Q$1:$R$169,2,FALSE)</f>
        <v>0</v>
      </c>
      <c r="T18" s="12"/>
      <c r="U18" s="14">
        <f>VLOOKUP(T18,Procenti!$Q$1:$R$169,2,FALSE)</f>
        <v>0</v>
      </c>
      <c r="V18" s="14"/>
      <c r="W18" s="12"/>
      <c r="X18" s="14"/>
      <c r="Y18" s="12"/>
      <c r="Z18" s="14"/>
      <c r="AA18" s="12"/>
      <c r="AB18" s="14"/>
      <c r="AC18" s="12"/>
      <c r="AD18" s="14"/>
      <c r="AE18" s="12"/>
      <c r="AF18" s="14"/>
      <c r="AG18" s="12"/>
      <c r="AH18" s="14"/>
      <c r="AI18" s="12"/>
      <c r="AJ18" s="14"/>
    </row>
    <row r="19" spans="1:36" ht="12.75" customHeight="1" x14ac:dyDescent="0.25">
      <c r="A19" s="10" t="s">
        <v>5231</v>
      </c>
      <c r="B19" s="31"/>
      <c r="C19" s="17"/>
      <c r="D19" s="20"/>
      <c r="E19" s="24"/>
      <c r="F19" s="12"/>
      <c r="G19" s="14">
        <f>VLOOKUP(F19,Procenti!$Q$1:$R$169,2,FALSE)</f>
        <v>0</v>
      </c>
      <c r="H19" s="12"/>
      <c r="I19" s="14">
        <f>-VLOOKUP(H19,Procenti!$Q$1:$R$169,2,FALSE)</f>
        <v>0</v>
      </c>
      <c r="J19" s="12"/>
      <c r="K19" s="14">
        <f>-VLOOKUP(J19,Procenti!$Q$1:$R$169,2,FALSE)</f>
        <v>0</v>
      </c>
      <c r="L19" s="12"/>
      <c r="M19" s="14">
        <f>VLOOKUP(L19,Procenti!$Q$1:$R$169,2,FALSE)</f>
        <v>0</v>
      </c>
      <c r="N19" s="35"/>
      <c r="O19" s="14">
        <f>VLOOKUP(N19,Procenti!$Q$1:$R$169,2,FALSE)</f>
        <v>0</v>
      </c>
      <c r="P19" s="12"/>
      <c r="Q19" s="14">
        <f>-VLOOKUP(P19,Procenti!$Q$1:$R$169,2,FALSE)</f>
        <v>0</v>
      </c>
      <c r="R19" s="12"/>
      <c r="S19" s="14">
        <f>-VLOOKUP(R19,Procenti!$Q$1:$R$169,2,FALSE)</f>
        <v>0</v>
      </c>
      <c r="T19" s="12"/>
      <c r="U19" s="14">
        <f>VLOOKUP(T19,Procenti!$Q$1:$R$169,2,FALSE)</f>
        <v>0</v>
      </c>
      <c r="V19" s="14"/>
      <c r="W19" s="12"/>
      <c r="X19" s="14"/>
      <c r="Y19" s="12"/>
      <c r="Z19" s="14"/>
      <c r="AA19" s="12"/>
      <c r="AB19" s="14"/>
      <c r="AC19" s="12"/>
      <c r="AD19" s="14"/>
      <c r="AE19" s="12"/>
      <c r="AF19" s="14"/>
      <c r="AG19" s="12"/>
      <c r="AH19" s="14"/>
      <c r="AI19" s="12"/>
      <c r="AJ19" s="14"/>
    </row>
    <row r="20" spans="1:36" x14ac:dyDescent="0.25">
      <c r="A20" s="10" t="s">
        <v>5232</v>
      </c>
      <c r="B20" s="31"/>
      <c r="C20" s="17"/>
      <c r="D20" s="20"/>
      <c r="E20" s="24"/>
      <c r="F20" s="12"/>
      <c r="G20" s="14">
        <f>VLOOKUP(F20,Procenti!$Q$1:$R$169,2,FALSE)</f>
        <v>0</v>
      </c>
      <c r="H20" s="12"/>
      <c r="I20" s="14">
        <f>-VLOOKUP(H20,Procenti!$Q$1:$R$169,2,FALSE)</f>
        <v>0</v>
      </c>
      <c r="J20" s="12"/>
      <c r="K20" s="14">
        <f>-VLOOKUP(J20,Procenti!$Q$1:$R$169,2,FALSE)</f>
        <v>0</v>
      </c>
      <c r="L20" s="12"/>
      <c r="M20" s="14">
        <f>VLOOKUP(L20,Procenti!$Q$1:$R$169,2,FALSE)</f>
        <v>0</v>
      </c>
      <c r="N20" s="35"/>
      <c r="O20" s="14">
        <f>VLOOKUP(N20,Procenti!$Q$1:$R$169,2,FALSE)</f>
        <v>0</v>
      </c>
      <c r="P20" s="12"/>
      <c r="Q20" s="14">
        <f>-VLOOKUP(P20,Procenti!$Q$1:$R$169,2,FALSE)</f>
        <v>0</v>
      </c>
      <c r="R20" s="12"/>
      <c r="S20" s="14">
        <f>-VLOOKUP(R20,Procenti!$Q$1:$R$169,2,FALSE)</f>
        <v>0</v>
      </c>
      <c r="T20" s="12"/>
      <c r="U20" s="14">
        <f>VLOOKUP(T20,Procenti!$Q$1:$R$169,2,FALSE)</f>
        <v>0</v>
      </c>
      <c r="V20" s="14"/>
      <c r="W20" s="12"/>
      <c r="X20" s="14"/>
      <c r="Y20" s="12"/>
      <c r="Z20" s="14"/>
      <c r="AA20" s="12"/>
      <c r="AB20" s="14"/>
      <c r="AC20" s="12"/>
      <c r="AD20" s="14"/>
      <c r="AE20" s="12"/>
      <c r="AF20" s="14"/>
      <c r="AG20" s="12"/>
      <c r="AH20" s="14"/>
      <c r="AI20" s="12"/>
      <c r="AJ20" s="14"/>
    </row>
    <row r="21" spans="1:36" x14ac:dyDescent="0.25">
      <c r="A21" s="10" t="s">
        <v>5233</v>
      </c>
      <c r="B21" s="31"/>
      <c r="C21" s="17"/>
      <c r="D21" s="20"/>
      <c r="E21" s="24"/>
      <c r="F21" s="12"/>
      <c r="G21" s="14">
        <f>VLOOKUP(F21,Procenti!$Q$1:$R$169,2,FALSE)</f>
        <v>0</v>
      </c>
      <c r="H21" s="12"/>
      <c r="I21" s="14">
        <f>-VLOOKUP(H21,Procenti!$Q$1:$R$169,2,FALSE)</f>
        <v>0</v>
      </c>
      <c r="J21" s="12"/>
      <c r="K21" s="14">
        <f>-VLOOKUP(J21,Procenti!$Q$1:$R$169,2,FALSE)</f>
        <v>0</v>
      </c>
      <c r="L21" s="12"/>
      <c r="M21" s="14">
        <f>VLOOKUP(L21,Procenti!$Q$1:$R$169,2,FALSE)</f>
        <v>0</v>
      </c>
      <c r="N21" s="35"/>
      <c r="O21" s="14">
        <f>VLOOKUP(N21,Procenti!$Q$1:$R$169,2,FALSE)</f>
        <v>0</v>
      </c>
      <c r="P21" s="12"/>
      <c r="Q21" s="14">
        <f>-VLOOKUP(P21,Procenti!$Q$1:$R$169,2,FALSE)</f>
        <v>0</v>
      </c>
      <c r="R21" s="12"/>
      <c r="S21" s="14">
        <f>-VLOOKUP(R21,Procenti!$Q$1:$R$169,2,FALSE)</f>
        <v>0</v>
      </c>
      <c r="T21" s="12"/>
      <c r="U21" s="14">
        <f>VLOOKUP(T21,Procenti!$Q$1:$R$169,2,FALSE)</f>
        <v>0</v>
      </c>
      <c r="V21" s="14"/>
      <c r="W21" s="12"/>
      <c r="X21" s="14"/>
      <c r="Y21" s="12"/>
      <c r="Z21" s="14"/>
      <c r="AA21" s="12"/>
      <c r="AB21" s="14"/>
      <c r="AC21" s="12"/>
      <c r="AD21" s="14"/>
      <c r="AE21" s="12"/>
      <c r="AF21" s="14"/>
      <c r="AG21" s="12"/>
      <c r="AH21" s="14"/>
      <c r="AI21" s="12"/>
      <c r="AJ21" s="14"/>
    </row>
    <row r="22" spans="1:36" x14ac:dyDescent="0.25">
      <c r="A22" s="10" t="s">
        <v>5234</v>
      </c>
      <c r="B22" s="31"/>
      <c r="C22" s="17"/>
      <c r="D22" s="20"/>
      <c r="E22" s="24"/>
      <c r="F22" s="12"/>
      <c r="G22" s="14">
        <f>VLOOKUP(F22,Procenti!$Q$1:$R$169,2,FALSE)</f>
        <v>0</v>
      </c>
      <c r="H22" s="12"/>
      <c r="I22" s="14">
        <f>-VLOOKUP(H22,Procenti!$Q$1:$R$169,2,FALSE)</f>
        <v>0</v>
      </c>
      <c r="J22" s="12"/>
      <c r="K22" s="14">
        <f>-VLOOKUP(J22,Procenti!$Q$1:$R$169,2,FALSE)</f>
        <v>0</v>
      </c>
      <c r="L22" s="12"/>
      <c r="M22" s="14">
        <f>VLOOKUP(L22,Procenti!$Q$1:$R$169,2,FALSE)</f>
        <v>0</v>
      </c>
      <c r="N22" s="35"/>
      <c r="O22" s="14">
        <f>VLOOKUP(N22,Procenti!$Q$1:$R$169,2,FALSE)</f>
        <v>0</v>
      </c>
      <c r="P22" s="12"/>
      <c r="Q22" s="14">
        <f>-VLOOKUP(P22,Procenti!$Q$1:$R$169,2,FALSE)</f>
        <v>0</v>
      </c>
      <c r="R22" s="12"/>
      <c r="S22" s="14">
        <f>-VLOOKUP(R22,Procenti!$Q$1:$R$169,2,FALSE)</f>
        <v>0</v>
      </c>
      <c r="T22" s="12"/>
      <c r="U22" s="14">
        <f>VLOOKUP(T22,Procenti!$Q$1:$R$169,2,FALSE)</f>
        <v>0</v>
      </c>
      <c r="V22" s="14"/>
      <c r="W22" s="12"/>
      <c r="X22" s="14"/>
      <c r="Y22" s="12"/>
      <c r="Z22" s="14"/>
      <c r="AA22" s="12"/>
      <c r="AB22" s="14"/>
      <c r="AC22" s="12"/>
      <c r="AD22" s="14"/>
      <c r="AE22" s="12"/>
      <c r="AF22" s="14"/>
      <c r="AG22" s="12"/>
      <c r="AH22" s="14"/>
      <c r="AI22" s="12"/>
      <c r="AJ22" s="14"/>
    </row>
    <row r="23" spans="1:36" x14ac:dyDescent="0.25">
      <c r="A23" s="10" t="s">
        <v>5235</v>
      </c>
      <c r="B23" s="31"/>
      <c r="C23" s="17"/>
      <c r="D23" s="20"/>
      <c r="E23" s="24"/>
      <c r="F23" s="12"/>
      <c r="G23" s="14">
        <f>VLOOKUP(F23,Procenti!$Q$1:$R$169,2,FALSE)</f>
        <v>0</v>
      </c>
      <c r="H23" s="12"/>
      <c r="I23" s="14">
        <f>-VLOOKUP(H23,Procenti!$Q$1:$R$169,2,FALSE)</f>
        <v>0</v>
      </c>
      <c r="J23" s="12"/>
      <c r="K23" s="14">
        <f>-VLOOKUP(J23,Procenti!$Q$1:$R$169,2,FALSE)</f>
        <v>0</v>
      </c>
      <c r="L23" s="12"/>
      <c r="M23" s="14">
        <f>VLOOKUP(L23,Procenti!$Q$1:$R$169,2,FALSE)</f>
        <v>0</v>
      </c>
      <c r="N23" s="35"/>
      <c r="O23" s="14">
        <f>VLOOKUP(N23,Procenti!$Q$1:$R$169,2,FALSE)</f>
        <v>0</v>
      </c>
      <c r="P23" s="12"/>
      <c r="Q23" s="14">
        <f>-VLOOKUP(P23,Procenti!$Q$1:$R$169,2,FALSE)</f>
        <v>0</v>
      </c>
      <c r="R23" s="12"/>
      <c r="S23" s="14">
        <f>-VLOOKUP(R23,Procenti!$Q$1:$R$169,2,FALSE)</f>
        <v>0</v>
      </c>
      <c r="T23" s="12"/>
      <c r="U23" s="14">
        <f>VLOOKUP(T23,Procenti!$Q$1:$R$169,2,FALSE)</f>
        <v>0</v>
      </c>
      <c r="V23" s="14"/>
      <c r="W23" s="12"/>
      <c r="X23" s="14"/>
      <c r="Y23" s="12"/>
      <c r="Z23" s="14"/>
      <c r="AA23" s="12"/>
      <c r="AB23" s="14"/>
      <c r="AC23" s="12"/>
      <c r="AD23" s="14"/>
      <c r="AE23" s="12"/>
      <c r="AF23" s="14"/>
      <c r="AG23" s="12"/>
      <c r="AH23" s="14"/>
      <c r="AI23" s="12"/>
      <c r="AJ23" s="14"/>
    </row>
    <row r="24" spans="1:36" x14ac:dyDescent="0.25">
      <c r="A24" s="10" t="s">
        <v>5236</v>
      </c>
      <c r="B24" s="31"/>
      <c r="C24" s="17"/>
      <c r="D24" s="21"/>
      <c r="E24" s="24"/>
      <c r="F24" s="12"/>
      <c r="G24" s="14">
        <f>VLOOKUP(F24,Procenti!$Q$1:$R$169,2,FALSE)</f>
        <v>0</v>
      </c>
      <c r="H24" s="12"/>
      <c r="I24" s="14">
        <f>-VLOOKUP(H24,Procenti!$Q$1:$R$169,2,FALSE)</f>
        <v>0</v>
      </c>
      <c r="J24" s="12"/>
      <c r="K24" s="14">
        <f>-VLOOKUP(J24,Procenti!$Q$1:$R$169,2,FALSE)</f>
        <v>0</v>
      </c>
      <c r="L24" s="12"/>
      <c r="M24" s="14">
        <f>VLOOKUP(L24,Procenti!$Q$1:$R$169,2,FALSE)</f>
        <v>0</v>
      </c>
      <c r="N24" s="35"/>
      <c r="O24" s="14">
        <f>VLOOKUP(N24,Procenti!$Q$1:$R$169,2,FALSE)</f>
        <v>0</v>
      </c>
      <c r="P24" s="12"/>
      <c r="Q24" s="14">
        <f>-VLOOKUP(P24,Procenti!$Q$1:$R$169,2,FALSE)</f>
        <v>0</v>
      </c>
      <c r="R24" s="12"/>
      <c r="S24" s="14">
        <f>-VLOOKUP(R24,Procenti!$Q$1:$R$169,2,FALSE)</f>
        <v>0</v>
      </c>
      <c r="T24" s="12"/>
      <c r="U24" s="14">
        <f>VLOOKUP(T24,Procenti!$Q$1:$R$169,2,FALSE)</f>
        <v>0</v>
      </c>
      <c r="V24" s="14"/>
      <c r="W24" s="12"/>
      <c r="X24" s="14"/>
      <c r="Y24" s="12"/>
      <c r="Z24" s="14"/>
      <c r="AA24" s="12"/>
      <c r="AB24" s="14"/>
      <c r="AC24" s="12"/>
      <c r="AD24" s="14"/>
      <c r="AE24" s="12"/>
      <c r="AF24" s="14"/>
      <c r="AG24" s="12"/>
      <c r="AH24" s="14"/>
      <c r="AI24" s="12"/>
      <c r="AJ24" s="14"/>
    </row>
    <row r="25" spans="1:36" x14ac:dyDescent="0.25">
      <c r="A25" s="10" t="s">
        <v>5237</v>
      </c>
      <c r="B25" s="31"/>
      <c r="C25" s="17"/>
      <c r="D25" s="20"/>
      <c r="E25" s="24"/>
      <c r="F25" s="12"/>
      <c r="G25" s="14">
        <f>VLOOKUP(F25,Procenti!$Q$1:$R$169,2,FALSE)</f>
        <v>0</v>
      </c>
      <c r="H25" s="12"/>
      <c r="I25" s="14">
        <f>-VLOOKUP(H25,Procenti!$Q$1:$R$169,2,FALSE)</f>
        <v>0</v>
      </c>
      <c r="J25" s="12"/>
      <c r="K25" s="14">
        <f>-VLOOKUP(J25,Procenti!$Q$1:$R$169,2,FALSE)</f>
        <v>0</v>
      </c>
      <c r="L25" s="12"/>
      <c r="M25" s="14">
        <f>VLOOKUP(L25,Procenti!$Q$1:$R$169,2,FALSE)</f>
        <v>0</v>
      </c>
      <c r="N25" s="35"/>
      <c r="O25" s="14">
        <f>VLOOKUP(N25,Procenti!$Q$1:$R$169,2,FALSE)</f>
        <v>0</v>
      </c>
      <c r="P25" s="12"/>
      <c r="Q25" s="14">
        <f>-VLOOKUP(P25,Procenti!$Q$1:$R$169,2,FALSE)</f>
        <v>0</v>
      </c>
      <c r="R25" s="12"/>
      <c r="S25" s="14">
        <f>-VLOOKUP(R25,Procenti!$Q$1:$R$169,2,FALSE)</f>
        <v>0</v>
      </c>
      <c r="T25" s="12"/>
      <c r="U25" s="14">
        <f>VLOOKUP(T25,Procenti!$Q$1:$R$169,2,FALSE)</f>
        <v>0</v>
      </c>
      <c r="V25" s="14"/>
      <c r="W25" s="12"/>
      <c r="X25" s="14"/>
      <c r="Y25" s="12"/>
      <c r="Z25" s="14"/>
      <c r="AA25" s="12"/>
      <c r="AB25" s="14"/>
      <c r="AC25" s="12"/>
      <c r="AD25" s="14"/>
      <c r="AE25" s="12"/>
      <c r="AF25" s="14"/>
      <c r="AG25" s="12"/>
      <c r="AH25" s="14"/>
      <c r="AI25" s="12"/>
      <c r="AJ25" s="14"/>
    </row>
    <row r="26" spans="1:36" x14ac:dyDescent="0.25">
      <c r="A26" s="10" t="s">
        <v>5238</v>
      </c>
      <c r="B26" s="31"/>
      <c r="C26" s="17"/>
      <c r="D26" s="20"/>
      <c r="E26" s="24"/>
      <c r="F26" s="12"/>
      <c r="G26" s="14">
        <f>VLOOKUP(F26,Procenti!$Q$1:$R$169,2,FALSE)</f>
        <v>0</v>
      </c>
      <c r="H26" s="12"/>
      <c r="I26" s="14">
        <f>-VLOOKUP(H26,Procenti!$Q$1:$R$169,2,FALSE)</f>
        <v>0</v>
      </c>
      <c r="J26" s="12"/>
      <c r="K26" s="14">
        <f>-VLOOKUP(J26,Procenti!$Q$1:$R$169,2,FALSE)</f>
        <v>0</v>
      </c>
      <c r="L26" s="12"/>
      <c r="M26" s="14">
        <f>VLOOKUP(L26,Procenti!$Q$1:$R$169,2,FALSE)</f>
        <v>0</v>
      </c>
      <c r="N26" s="35"/>
      <c r="O26" s="14">
        <f>VLOOKUP(N26,Procenti!$Q$1:$R$169,2,FALSE)</f>
        <v>0</v>
      </c>
      <c r="P26" s="12"/>
      <c r="Q26" s="14">
        <f>-VLOOKUP(P26,Procenti!$Q$1:$R$169,2,FALSE)</f>
        <v>0</v>
      </c>
      <c r="R26" s="12"/>
      <c r="S26" s="14">
        <f>-VLOOKUP(R26,Procenti!$Q$1:$R$169,2,FALSE)</f>
        <v>0</v>
      </c>
      <c r="T26" s="12"/>
      <c r="U26" s="14">
        <f>VLOOKUP(T26,Procenti!$Q$1:$R$169,2,FALSE)</f>
        <v>0</v>
      </c>
      <c r="V26" s="14"/>
      <c r="W26" s="12"/>
      <c r="X26" s="14"/>
      <c r="Y26" s="12"/>
      <c r="Z26" s="14"/>
      <c r="AA26" s="12"/>
      <c r="AB26" s="14"/>
      <c r="AC26" s="12"/>
      <c r="AD26" s="14"/>
      <c r="AE26" s="12"/>
      <c r="AF26" s="14"/>
      <c r="AG26" s="12"/>
      <c r="AH26" s="14"/>
      <c r="AI26" s="12"/>
      <c r="AJ26" s="14"/>
    </row>
    <row r="27" spans="1:36" x14ac:dyDescent="0.25">
      <c r="A27" s="10" t="s">
        <v>5239</v>
      </c>
      <c r="B27" s="31"/>
      <c r="C27" s="17"/>
      <c r="D27" s="20"/>
      <c r="E27" s="24"/>
      <c r="F27" s="12"/>
      <c r="G27" s="14">
        <f>VLOOKUP(F27,Procenti!$Q$1:$R$169,2,FALSE)</f>
        <v>0</v>
      </c>
      <c r="H27" s="12"/>
      <c r="I27" s="14">
        <f>-VLOOKUP(H27,Procenti!$Q$1:$R$169,2,FALSE)</f>
        <v>0</v>
      </c>
      <c r="J27" s="12"/>
      <c r="K27" s="14">
        <f>-VLOOKUP(J27,Procenti!$Q$1:$R$169,2,FALSE)</f>
        <v>0</v>
      </c>
      <c r="L27" s="12"/>
      <c r="M27" s="14">
        <f>VLOOKUP(L27,Procenti!$Q$1:$R$169,2,FALSE)</f>
        <v>0</v>
      </c>
      <c r="N27" s="35"/>
      <c r="O27" s="14">
        <f>VLOOKUP(N27,Procenti!$Q$1:$R$169,2,FALSE)</f>
        <v>0</v>
      </c>
      <c r="P27" s="12"/>
      <c r="Q27" s="14">
        <f>-VLOOKUP(P27,Procenti!$Q$1:$R$169,2,FALSE)</f>
        <v>0</v>
      </c>
      <c r="R27" s="12"/>
      <c r="S27" s="14">
        <f>-VLOOKUP(R27,Procenti!$Q$1:$R$169,2,FALSE)</f>
        <v>0</v>
      </c>
      <c r="T27" s="12"/>
      <c r="U27" s="14">
        <f>VLOOKUP(T27,Procenti!$Q$1:$R$169,2,FALSE)</f>
        <v>0</v>
      </c>
      <c r="V27" s="14"/>
      <c r="W27" s="12"/>
      <c r="X27" s="14"/>
      <c r="Y27" s="12"/>
      <c r="Z27" s="14"/>
      <c r="AA27" s="12"/>
      <c r="AB27" s="14"/>
      <c r="AC27" s="12"/>
      <c r="AD27" s="14"/>
      <c r="AE27" s="12"/>
      <c r="AF27" s="14"/>
      <c r="AG27" s="12"/>
      <c r="AH27" s="14"/>
      <c r="AI27" s="12"/>
      <c r="AJ27" s="14"/>
    </row>
    <row r="28" spans="1:36" x14ac:dyDescent="0.25">
      <c r="A28" s="10" t="s">
        <v>5240</v>
      </c>
      <c r="B28" s="31"/>
      <c r="C28" s="17"/>
      <c r="D28" s="20"/>
      <c r="E28" s="24"/>
      <c r="F28" s="12"/>
      <c r="G28" s="14">
        <f>VLOOKUP(F28,Procenti!$Q$1:$R$169,2,FALSE)</f>
        <v>0</v>
      </c>
      <c r="H28" s="12"/>
      <c r="I28" s="14">
        <f>-VLOOKUP(H28,Procenti!$Q$1:$R$169,2,FALSE)</f>
        <v>0</v>
      </c>
      <c r="J28" s="12"/>
      <c r="K28" s="14">
        <f>-VLOOKUP(J28,Procenti!$Q$1:$R$169,2,FALSE)</f>
        <v>0</v>
      </c>
      <c r="L28" s="12"/>
      <c r="M28" s="14">
        <f>VLOOKUP(L28,Procenti!$Q$1:$R$169,2,FALSE)</f>
        <v>0</v>
      </c>
      <c r="N28" s="35"/>
      <c r="O28" s="14">
        <f>VLOOKUP(N28,Procenti!$Q$1:$R$169,2,FALSE)</f>
        <v>0</v>
      </c>
      <c r="P28" s="12"/>
      <c r="Q28" s="14">
        <f>-VLOOKUP(P28,Procenti!$Q$1:$R$169,2,FALSE)</f>
        <v>0</v>
      </c>
      <c r="R28" s="12"/>
      <c r="S28" s="14">
        <f>-VLOOKUP(R28,Procenti!$Q$1:$R$169,2,FALSE)</f>
        <v>0</v>
      </c>
      <c r="T28" s="12"/>
      <c r="U28" s="14">
        <f>VLOOKUP(T28,Procenti!$Q$1:$R$169,2,FALSE)</f>
        <v>0</v>
      </c>
      <c r="V28" s="14"/>
      <c r="W28" s="12"/>
      <c r="X28" s="14"/>
      <c r="Y28" s="12"/>
      <c r="Z28" s="14"/>
      <c r="AA28" s="12"/>
      <c r="AB28" s="14"/>
      <c r="AC28" s="12"/>
      <c r="AD28" s="14"/>
      <c r="AE28" s="12"/>
      <c r="AF28" s="14"/>
      <c r="AG28" s="12"/>
      <c r="AH28" s="14"/>
      <c r="AI28" s="12"/>
      <c r="AJ28" s="14"/>
    </row>
    <row r="29" spans="1:36" x14ac:dyDescent="0.25">
      <c r="A29" s="10" t="s">
        <v>5242</v>
      </c>
      <c r="B29" s="31"/>
      <c r="C29" s="17"/>
      <c r="D29" s="20"/>
      <c r="E29" s="24"/>
      <c r="F29" s="12"/>
      <c r="G29" s="14">
        <f>VLOOKUP(F29,Procenti!$Q$1:$R$169,2,FALSE)</f>
        <v>0</v>
      </c>
      <c r="H29" s="12"/>
      <c r="I29" s="14">
        <f>-VLOOKUP(H29,Procenti!$Q$1:$R$169,2,FALSE)</f>
        <v>0</v>
      </c>
      <c r="J29" s="12"/>
      <c r="K29" s="14">
        <f>-VLOOKUP(J29,Procenti!$Q$1:$R$169,2,FALSE)</f>
        <v>0</v>
      </c>
      <c r="L29" s="12"/>
      <c r="M29" s="14">
        <f>VLOOKUP(L29,Procenti!$Q$1:$R$169,2,FALSE)</f>
        <v>0</v>
      </c>
      <c r="N29" s="35"/>
      <c r="O29" s="14">
        <f>VLOOKUP(N29,Procenti!$Q$1:$R$169,2,FALSE)</f>
        <v>0</v>
      </c>
      <c r="P29" s="12"/>
      <c r="Q29" s="14">
        <f>-VLOOKUP(P29,Procenti!$Q$1:$R$169,2,FALSE)</f>
        <v>0</v>
      </c>
      <c r="R29" s="12"/>
      <c r="S29" s="14">
        <f>-VLOOKUP(R29,Procenti!$Q$1:$R$169,2,FALSE)</f>
        <v>0</v>
      </c>
      <c r="T29" s="12"/>
      <c r="U29" s="14">
        <f>VLOOKUP(T29,Procenti!$Q$1:$R$169,2,FALSE)</f>
        <v>0</v>
      </c>
      <c r="V29" s="14"/>
      <c r="W29" s="12"/>
      <c r="X29" s="14"/>
      <c r="Y29" s="12"/>
      <c r="Z29" s="14"/>
      <c r="AA29" s="12"/>
      <c r="AB29" s="14"/>
      <c r="AC29" s="12"/>
      <c r="AD29" s="14"/>
      <c r="AE29" s="12"/>
      <c r="AF29" s="14"/>
      <c r="AG29" s="12"/>
      <c r="AH29" s="14"/>
      <c r="AI29" s="12"/>
      <c r="AJ29" s="14"/>
    </row>
    <row r="30" spans="1:36" x14ac:dyDescent="0.25">
      <c r="A30" s="10" t="s">
        <v>5243</v>
      </c>
      <c r="B30" s="31"/>
      <c r="C30" s="17"/>
      <c r="D30" s="20"/>
      <c r="E30" s="24"/>
      <c r="F30" s="12"/>
      <c r="G30" s="14">
        <f>VLOOKUP(F30,Procenti!$Q$1:$R$169,2,FALSE)</f>
        <v>0</v>
      </c>
      <c r="H30" s="12"/>
      <c r="I30" s="14">
        <f>-VLOOKUP(H30,Procenti!$Q$1:$R$169,2,FALSE)</f>
        <v>0</v>
      </c>
      <c r="J30" s="12"/>
      <c r="K30" s="14">
        <f>-VLOOKUP(J30,Procenti!$Q$1:$R$169,2,FALSE)</f>
        <v>0</v>
      </c>
      <c r="L30" s="12"/>
      <c r="M30" s="14">
        <f>VLOOKUP(L30,Procenti!$Q$1:$R$169,2,FALSE)</f>
        <v>0</v>
      </c>
      <c r="N30" s="35"/>
      <c r="O30" s="14">
        <f>VLOOKUP(N30,Procenti!$Q$1:$R$169,2,FALSE)</f>
        <v>0</v>
      </c>
      <c r="P30" s="12"/>
      <c r="Q30" s="14">
        <f>-VLOOKUP(P30,Procenti!$Q$1:$R$169,2,FALSE)</f>
        <v>0</v>
      </c>
      <c r="R30" s="12"/>
      <c r="S30" s="14">
        <f>-VLOOKUP(R30,Procenti!$Q$1:$R$169,2,FALSE)</f>
        <v>0</v>
      </c>
      <c r="T30" s="12"/>
      <c r="U30" s="14">
        <f>VLOOKUP(T30,Procenti!$Q$1:$R$169,2,FALSE)</f>
        <v>0</v>
      </c>
      <c r="V30" s="14"/>
      <c r="W30" s="12"/>
      <c r="X30" s="14"/>
      <c r="Y30" s="12"/>
      <c r="Z30" s="14"/>
      <c r="AA30" s="12"/>
      <c r="AB30" s="14"/>
      <c r="AC30" s="12"/>
      <c r="AD30" s="14"/>
      <c r="AE30" s="12"/>
      <c r="AF30" s="14"/>
      <c r="AG30" s="12"/>
      <c r="AH30" s="14"/>
      <c r="AI30" s="12"/>
      <c r="AJ30" s="14"/>
    </row>
    <row r="31" spans="1:36" x14ac:dyDescent="0.25">
      <c r="A31" s="10" t="s">
        <v>5244</v>
      </c>
      <c r="B31" s="31"/>
      <c r="C31" s="17"/>
      <c r="D31" s="20"/>
      <c r="E31" s="24"/>
      <c r="F31" s="12"/>
      <c r="G31" s="14">
        <f>VLOOKUP(F31,Procenti!$Q$1:$R$169,2,FALSE)</f>
        <v>0</v>
      </c>
      <c r="H31" s="12"/>
      <c r="I31" s="14">
        <f>-VLOOKUP(H31,Procenti!$Q$1:$R$169,2,FALSE)</f>
        <v>0</v>
      </c>
      <c r="J31" s="12"/>
      <c r="K31" s="14">
        <f>-VLOOKUP(J31,Procenti!$Q$1:$R$169,2,FALSE)</f>
        <v>0</v>
      </c>
      <c r="L31" s="12"/>
      <c r="M31" s="14">
        <f>VLOOKUP(L31,Procenti!$Q$1:$R$169,2,FALSE)</f>
        <v>0</v>
      </c>
      <c r="N31" s="35"/>
      <c r="O31" s="14">
        <f>VLOOKUP(N31,Procenti!$Q$1:$R$169,2,FALSE)</f>
        <v>0</v>
      </c>
      <c r="P31" s="12"/>
      <c r="Q31" s="14">
        <f>-VLOOKUP(P31,Procenti!$Q$1:$R$169,2,FALSE)</f>
        <v>0</v>
      </c>
      <c r="R31" s="12"/>
      <c r="S31" s="14">
        <f>-VLOOKUP(R31,Procenti!$Q$1:$R$169,2,FALSE)</f>
        <v>0</v>
      </c>
      <c r="T31" s="12"/>
      <c r="U31" s="14">
        <f>VLOOKUP(T31,Procenti!$Q$1:$R$169,2,FALSE)</f>
        <v>0</v>
      </c>
      <c r="V31" s="14"/>
      <c r="W31" s="12"/>
      <c r="X31" s="14"/>
      <c r="Y31" s="12"/>
      <c r="Z31" s="14"/>
      <c r="AA31" s="12"/>
      <c r="AB31" s="14"/>
      <c r="AC31" s="12"/>
      <c r="AD31" s="14"/>
      <c r="AE31" s="12"/>
      <c r="AF31" s="14"/>
      <c r="AG31" s="12"/>
      <c r="AH31" s="14"/>
      <c r="AI31" s="12"/>
      <c r="AJ31" s="14"/>
    </row>
    <row r="32" spans="1:36" x14ac:dyDescent="0.25">
      <c r="A32" s="10" t="s">
        <v>5245</v>
      </c>
      <c r="B32" s="31"/>
      <c r="C32" s="17"/>
      <c r="D32" s="20"/>
      <c r="E32" s="24"/>
      <c r="F32" s="12"/>
      <c r="G32" s="14">
        <f>VLOOKUP(F32,Procenti!$Q$1:$R$169,2,FALSE)</f>
        <v>0</v>
      </c>
      <c r="H32" s="12"/>
      <c r="I32" s="14">
        <f>-VLOOKUP(H32,Procenti!$Q$1:$R$169,2,FALSE)</f>
        <v>0</v>
      </c>
      <c r="J32" s="12"/>
      <c r="K32" s="14">
        <f>-VLOOKUP(J32,Procenti!$Q$1:$R$169,2,FALSE)</f>
        <v>0</v>
      </c>
      <c r="L32" s="12"/>
      <c r="M32" s="14">
        <f>VLOOKUP(L32,Procenti!$Q$1:$R$169,2,FALSE)</f>
        <v>0</v>
      </c>
      <c r="N32" s="35"/>
      <c r="O32" s="14">
        <f>VLOOKUP(N32,Procenti!$Q$1:$R$169,2,FALSE)</f>
        <v>0</v>
      </c>
      <c r="P32" s="12"/>
      <c r="Q32" s="14">
        <f>-VLOOKUP(P32,Procenti!$Q$1:$R$169,2,FALSE)</f>
        <v>0</v>
      </c>
      <c r="R32" s="12"/>
      <c r="S32" s="14">
        <f>-VLOOKUP(R32,Procenti!$Q$1:$R$169,2,FALSE)</f>
        <v>0</v>
      </c>
      <c r="T32" s="12"/>
      <c r="U32" s="14">
        <f>VLOOKUP(T32,Procenti!$Q$1:$R$169,2,FALSE)</f>
        <v>0</v>
      </c>
      <c r="V32" s="14"/>
      <c r="W32" s="12"/>
      <c r="X32" s="14"/>
      <c r="Y32" s="12"/>
      <c r="Z32" s="14"/>
      <c r="AA32" s="12"/>
      <c r="AB32" s="14"/>
      <c r="AC32" s="12"/>
      <c r="AD32" s="14"/>
      <c r="AE32" s="12"/>
      <c r="AF32" s="14"/>
      <c r="AG32" s="12"/>
      <c r="AH32" s="14"/>
      <c r="AI32" s="12"/>
      <c r="AJ32" s="14"/>
    </row>
    <row r="33" spans="1:36" x14ac:dyDescent="0.25">
      <c r="A33" s="10" t="s">
        <v>5246</v>
      </c>
      <c r="B33" s="31"/>
      <c r="C33" s="17"/>
      <c r="D33" s="20"/>
      <c r="E33" s="24"/>
      <c r="F33" s="12"/>
      <c r="G33" s="14">
        <f>VLOOKUP(F33,Procenti!$Q$1:$R$169,2,FALSE)</f>
        <v>0</v>
      </c>
      <c r="H33" s="12"/>
      <c r="I33" s="14">
        <f>-VLOOKUP(H33,Procenti!$Q$1:$R$169,2,FALSE)</f>
        <v>0</v>
      </c>
      <c r="J33" s="12"/>
      <c r="K33" s="14">
        <f>-VLOOKUP(J33,Procenti!$Q$1:$R$169,2,FALSE)</f>
        <v>0</v>
      </c>
      <c r="L33" s="12"/>
      <c r="M33" s="14">
        <f>VLOOKUP(L33,Procenti!$Q$1:$R$169,2,FALSE)</f>
        <v>0</v>
      </c>
      <c r="N33" s="35"/>
      <c r="O33" s="14">
        <f>VLOOKUP(N33,Procenti!$Q$1:$R$169,2,FALSE)</f>
        <v>0</v>
      </c>
      <c r="P33" s="12"/>
      <c r="Q33" s="14">
        <f>-VLOOKUP(P33,Procenti!$Q$1:$R$169,2,FALSE)</f>
        <v>0</v>
      </c>
      <c r="R33" s="12"/>
      <c r="S33" s="14">
        <f>-VLOOKUP(R33,Procenti!$Q$1:$R$169,2,FALSE)</f>
        <v>0</v>
      </c>
      <c r="T33" s="12"/>
      <c r="U33" s="14">
        <f>VLOOKUP(T33,Procenti!$Q$1:$R$169,2,FALSE)</f>
        <v>0</v>
      </c>
      <c r="V33" s="14"/>
      <c r="W33" s="12"/>
      <c r="X33" s="14"/>
      <c r="Y33" s="12"/>
      <c r="Z33" s="14"/>
      <c r="AA33" s="12"/>
      <c r="AB33" s="14"/>
      <c r="AC33" s="12"/>
      <c r="AD33" s="14"/>
      <c r="AE33" s="12"/>
      <c r="AF33" s="14"/>
      <c r="AG33" s="12"/>
      <c r="AH33" s="14"/>
      <c r="AI33" s="12"/>
      <c r="AJ33" s="14"/>
    </row>
    <row r="34" spans="1:36" x14ac:dyDescent="0.25">
      <c r="A34" s="10" t="s">
        <v>5251</v>
      </c>
      <c r="B34" s="31"/>
      <c r="C34" s="17"/>
      <c r="D34" s="20"/>
      <c r="E34" s="24"/>
      <c r="F34" s="12"/>
      <c r="G34" s="14">
        <f>VLOOKUP(F34,Procenti!$Q$1:$R$169,2,FALSE)</f>
        <v>0</v>
      </c>
      <c r="H34" s="12"/>
      <c r="I34" s="14">
        <f>-VLOOKUP(H34,Procenti!$Q$1:$R$169,2,FALSE)</f>
        <v>0</v>
      </c>
      <c r="J34" s="12"/>
      <c r="K34" s="14">
        <f>-VLOOKUP(J34,Procenti!$Q$1:$R$169,2,FALSE)</f>
        <v>0</v>
      </c>
      <c r="L34" s="12"/>
      <c r="M34" s="14">
        <f>VLOOKUP(L34,Procenti!$Q$1:$R$169,2,FALSE)</f>
        <v>0</v>
      </c>
      <c r="N34" s="35"/>
      <c r="O34" s="14">
        <f>VLOOKUP(N34,Procenti!$Q$1:$R$169,2,FALSE)</f>
        <v>0</v>
      </c>
      <c r="P34" s="12"/>
      <c r="Q34" s="14">
        <f>-VLOOKUP(P34,Procenti!$Q$1:$R$169,2,FALSE)</f>
        <v>0</v>
      </c>
      <c r="R34" s="12"/>
      <c r="S34" s="14">
        <f>-VLOOKUP(R34,Procenti!$Q$1:$R$169,2,FALSE)</f>
        <v>0</v>
      </c>
      <c r="T34" s="12"/>
      <c r="U34" s="14">
        <f>VLOOKUP(T34,Procenti!$Q$1:$R$169,2,FALSE)</f>
        <v>0</v>
      </c>
      <c r="AG34" s="12"/>
      <c r="AH34" s="14"/>
      <c r="AI34" s="12"/>
      <c r="AJ34" s="14"/>
    </row>
    <row r="35" spans="1:36" x14ac:dyDescent="0.25">
      <c r="A35" s="10" t="s">
        <v>5252</v>
      </c>
      <c r="B35" s="31"/>
      <c r="C35" s="17"/>
      <c r="D35" s="20"/>
      <c r="E35" s="24"/>
      <c r="F35" s="12"/>
      <c r="G35" s="14">
        <f>VLOOKUP(F35,Procenti!$Q$1:$R$169,2,FALSE)</f>
        <v>0</v>
      </c>
      <c r="H35" s="12"/>
      <c r="I35" s="14">
        <f>-VLOOKUP(H35,Procenti!$Q$1:$R$169,2,FALSE)</f>
        <v>0</v>
      </c>
      <c r="J35" s="12"/>
      <c r="K35" s="14">
        <f>-VLOOKUP(J35,Procenti!$Q$1:$R$169,2,FALSE)</f>
        <v>0</v>
      </c>
      <c r="L35" s="12"/>
      <c r="M35" s="14">
        <f>VLOOKUP(L35,Procenti!$Q$1:$R$169,2,FALSE)</f>
        <v>0</v>
      </c>
      <c r="N35" s="35"/>
      <c r="O35" s="14">
        <f>VLOOKUP(N35,Procenti!$Q$1:$R$169,2,FALSE)</f>
        <v>0</v>
      </c>
      <c r="P35" s="12"/>
      <c r="Q35" s="14">
        <f>-VLOOKUP(P35,Procenti!$Q$1:$R$169,2,FALSE)</f>
        <v>0</v>
      </c>
      <c r="R35" s="12"/>
      <c r="S35" s="14">
        <f>-VLOOKUP(R35,Procenti!$Q$1:$R$169,2,FALSE)</f>
        <v>0</v>
      </c>
      <c r="T35" s="12"/>
      <c r="U35" s="14">
        <f>VLOOKUP(T35,Procenti!$Q$1:$R$169,2,FALSE)</f>
        <v>0</v>
      </c>
      <c r="AG35" s="12"/>
      <c r="AH35" s="14"/>
      <c r="AI35" s="12"/>
      <c r="AJ35" s="14"/>
    </row>
    <row r="36" spans="1:36" x14ac:dyDescent="0.25">
      <c r="A36" s="10" t="s">
        <v>5253</v>
      </c>
      <c r="B36" s="31"/>
      <c r="C36" s="17"/>
      <c r="D36" s="20"/>
      <c r="E36" s="24"/>
      <c r="F36" s="12"/>
      <c r="G36" s="14">
        <f>VLOOKUP(F36,Procenti!$Q$1:$R$169,2,FALSE)</f>
        <v>0</v>
      </c>
      <c r="H36" s="12"/>
      <c r="I36" s="14">
        <f>-VLOOKUP(H36,Procenti!$Q$1:$R$169,2,FALSE)</f>
        <v>0</v>
      </c>
      <c r="J36" s="12"/>
      <c r="K36" s="14">
        <f>-VLOOKUP(J36,Procenti!$Q$1:$R$169,2,FALSE)</f>
        <v>0</v>
      </c>
      <c r="L36" s="12"/>
      <c r="M36" s="14">
        <f>VLOOKUP(L36,Procenti!$Q$1:$R$169,2,FALSE)</f>
        <v>0</v>
      </c>
      <c r="N36" s="35"/>
      <c r="O36" s="14">
        <f>VLOOKUP(N36,Procenti!$Q$1:$R$169,2,FALSE)</f>
        <v>0</v>
      </c>
      <c r="P36" s="12"/>
      <c r="Q36" s="14">
        <f>-VLOOKUP(P36,Procenti!$Q$1:$R$169,2,FALSE)</f>
        <v>0</v>
      </c>
      <c r="R36" s="12"/>
      <c r="S36" s="14">
        <f>-VLOOKUP(R36,Procenti!$Q$1:$R$169,2,FALSE)</f>
        <v>0</v>
      </c>
      <c r="T36" s="12"/>
      <c r="U36" s="14">
        <f>VLOOKUP(T36,Procenti!$Q$1:$R$169,2,FALSE)</f>
        <v>0</v>
      </c>
      <c r="AG36" s="12"/>
      <c r="AH36" s="14"/>
      <c r="AI36" s="12"/>
      <c r="AJ36" s="14"/>
    </row>
    <row r="37" spans="1:36" x14ac:dyDescent="0.25">
      <c r="A37" s="10" t="s">
        <v>5254</v>
      </c>
      <c r="B37" s="31"/>
      <c r="C37" s="17"/>
      <c r="D37" s="20"/>
      <c r="E37" s="24"/>
      <c r="F37" s="12"/>
      <c r="G37" s="14">
        <f>VLOOKUP(F37,Procenti!$Q$1:$R$169,2,FALSE)</f>
        <v>0</v>
      </c>
      <c r="H37" s="12"/>
      <c r="I37" s="14">
        <f>-VLOOKUP(H37,Procenti!$Q$1:$R$169,2,FALSE)</f>
        <v>0</v>
      </c>
      <c r="J37" s="12"/>
      <c r="K37" s="14">
        <f>-VLOOKUP(J37,Procenti!$Q$1:$R$169,2,FALSE)</f>
        <v>0</v>
      </c>
      <c r="L37" s="12"/>
      <c r="M37" s="14">
        <f>VLOOKUP(L37,Procenti!$Q$1:$R$169,2,FALSE)</f>
        <v>0</v>
      </c>
      <c r="N37" s="35"/>
      <c r="O37" s="14">
        <f>VLOOKUP(N37,Procenti!$Q$1:$R$169,2,FALSE)</f>
        <v>0</v>
      </c>
      <c r="P37" s="12"/>
      <c r="Q37" s="14">
        <f>-VLOOKUP(P37,Procenti!$Q$1:$R$169,2,FALSE)</f>
        <v>0</v>
      </c>
      <c r="R37" s="12"/>
      <c r="S37" s="14">
        <f>-VLOOKUP(R37,Procenti!$Q$1:$R$169,2,FALSE)</f>
        <v>0</v>
      </c>
      <c r="T37" s="12"/>
      <c r="U37" s="14">
        <f>VLOOKUP(T37,Procenti!$Q$1:$R$169,2,FALSE)</f>
        <v>0</v>
      </c>
      <c r="AG37" s="12"/>
      <c r="AH37" s="14"/>
      <c r="AI37" s="12"/>
      <c r="AJ37" s="14"/>
    </row>
    <row r="38" spans="1:36" x14ac:dyDescent="0.25">
      <c r="A38" s="10" t="s">
        <v>5255</v>
      </c>
      <c r="B38" s="31"/>
      <c r="C38" s="17"/>
      <c r="D38" s="20"/>
      <c r="E38" s="24"/>
      <c r="F38" s="12"/>
      <c r="G38" s="14">
        <f>VLOOKUP(F38,Procenti!$Q$1:$R$169,2,FALSE)</f>
        <v>0</v>
      </c>
      <c r="H38" s="12"/>
      <c r="I38" s="14">
        <f>-VLOOKUP(H38,Procenti!$Q$1:$R$169,2,FALSE)</f>
        <v>0</v>
      </c>
      <c r="J38" s="12"/>
      <c r="K38" s="14">
        <f>-VLOOKUP(J38,Procenti!$Q$1:$R$169,2,FALSE)</f>
        <v>0</v>
      </c>
      <c r="L38" s="12"/>
      <c r="M38" s="14">
        <f>VLOOKUP(L38,Procenti!$Q$1:$R$169,2,FALSE)</f>
        <v>0</v>
      </c>
      <c r="N38" s="35"/>
      <c r="O38" s="14">
        <f>VLOOKUP(N38,Procenti!$Q$1:$R$169,2,FALSE)</f>
        <v>0</v>
      </c>
      <c r="P38" s="12"/>
      <c r="Q38" s="14">
        <f>-VLOOKUP(P38,Procenti!$Q$1:$R$169,2,FALSE)</f>
        <v>0</v>
      </c>
      <c r="R38" s="12"/>
      <c r="S38" s="14">
        <f>-VLOOKUP(R38,Procenti!$Q$1:$R$169,2,FALSE)</f>
        <v>0</v>
      </c>
      <c r="T38" s="12"/>
      <c r="U38" s="14">
        <f>VLOOKUP(T38,Procenti!$Q$1:$R$169,2,FALSE)</f>
        <v>0</v>
      </c>
      <c r="AG38" s="12"/>
      <c r="AH38" s="14"/>
      <c r="AI38" s="12"/>
      <c r="AJ38" s="14"/>
    </row>
    <row r="39" spans="1:36" x14ac:dyDescent="0.25">
      <c r="A39" s="10" t="s">
        <v>5256</v>
      </c>
      <c r="B39" s="31"/>
      <c r="C39" s="17"/>
      <c r="D39" s="20"/>
      <c r="E39" s="24"/>
      <c r="F39" s="12"/>
      <c r="G39" s="14">
        <f>VLOOKUP(F39,Procenti!$Q$1:$R$169,2,FALSE)</f>
        <v>0</v>
      </c>
      <c r="H39" s="12"/>
      <c r="I39" s="14">
        <f>-VLOOKUP(H39,Procenti!$Q$1:$R$169,2,FALSE)</f>
        <v>0</v>
      </c>
      <c r="J39" s="12"/>
      <c r="K39" s="14">
        <f>-VLOOKUP(J39,Procenti!$Q$1:$R$169,2,FALSE)</f>
        <v>0</v>
      </c>
      <c r="L39" s="12"/>
      <c r="M39" s="14">
        <f>VLOOKUP(L39,Procenti!$Q$1:$R$169,2,FALSE)</f>
        <v>0</v>
      </c>
      <c r="N39" s="35"/>
      <c r="O39" s="14">
        <f>VLOOKUP(N39,Procenti!$Q$1:$R$169,2,FALSE)</f>
        <v>0</v>
      </c>
      <c r="P39" s="12"/>
      <c r="Q39" s="14">
        <f>-VLOOKUP(P39,Procenti!$Q$1:$R$169,2,FALSE)</f>
        <v>0</v>
      </c>
      <c r="R39" s="12"/>
      <c r="S39" s="14">
        <f>-VLOOKUP(R39,Procenti!$Q$1:$R$169,2,FALSE)</f>
        <v>0</v>
      </c>
      <c r="T39" s="12"/>
      <c r="U39" s="14">
        <f>VLOOKUP(T39,Procenti!$Q$1:$R$169,2,FALSE)</f>
        <v>0</v>
      </c>
      <c r="AG39" s="12"/>
      <c r="AH39" s="14"/>
      <c r="AI39" s="12"/>
      <c r="AJ39" s="14"/>
    </row>
    <row r="40" spans="1:36" x14ac:dyDescent="0.25">
      <c r="A40" s="10" t="s">
        <v>5257</v>
      </c>
      <c r="B40" s="31"/>
      <c r="C40" s="17"/>
      <c r="D40" s="20"/>
      <c r="E40" s="24"/>
      <c r="F40" s="12"/>
      <c r="G40" s="14">
        <f>VLOOKUP(F40,Procenti!$Q$1:$R$169,2,FALSE)</f>
        <v>0</v>
      </c>
      <c r="H40" s="12"/>
      <c r="I40" s="14">
        <f>-VLOOKUP(H40,Procenti!$Q$1:$R$169,2,FALSE)</f>
        <v>0</v>
      </c>
      <c r="J40" s="12"/>
      <c r="K40" s="14">
        <f>-VLOOKUP(J40,Procenti!$Q$1:$R$169,2,FALSE)</f>
        <v>0</v>
      </c>
      <c r="L40" s="12"/>
      <c r="M40" s="14">
        <f>VLOOKUP(L40,Procenti!$Q$1:$R$169,2,FALSE)</f>
        <v>0</v>
      </c>
      <c r="N40" s="35"/>
      <c r="O40" s="14">
        <f>VLOOKUP(N40,Procenti!$Q$1:$R$169,2,FALSE)</f>
        <v>0</v>
      </c>
      <c r="P40" s="12"/>
      <c r="Q40" s="14">
        <f>-VLOOKUP(P40,Procenti!$Q$1:$R$169,2,FALSE)</f>
        <v>0</v>
      </c>
      <c r="R40" s="12"/>
      <c r="S40" s="14">
        <f>-VLOOKUP(R40,Procenti!$Q$1:$R$169,2,FALSE)</f>
        <v>0</v>
      </c>
      <c r="T40" s="12"/>
      <c r="U40" s="14">
        <f>VLOOKUP(T40,Procenti!$Q$1:$R$169,2,FALSE)</f>
        <v>0</v>
      </c>
      <c r="AG40" s="12"/>
      <c r="AH40" s="14"/>
      <c r="AI40" s="12"/>
      <c r="AJ40" s="14"/>
    </row>
    <row r="41" spans="1:36" x14ac:dyDescent="0.25">
      <c r="A41" s="10" t="s">
        <v>5258</v>
      </c>
      <c r="B41" s="31"/>
      <c r="C41" s="17"/>
      <c r="D41" s="20"/>
      <c r="E41" s="24"/>
      <c r="F41" s="12"/>
      <c r="G41" s="14">
        <f>VLOOKUP(F41,Procenti!$Q$1:$R$169,2,FALSE)</f>
        <v>0</v>
      </c>
      <c r="H41" s="12"/>
      <c r="I41" s="14">
        <f>-VLOOKUP(H41,Procenti!$Q$1:$R$169,2,FALSE)</f>
        <v>0</v>
      </c>
      <c r="J41" s="12"/>
      <c r="K41" s="14">
        <f>-VLOOKUP(J41,Procenti!$Q$1:$R$169,2,FALSE)</f>
        <v>0</v>
      </c>
      <c r="L41" s="12"/>
      <c r="M41" s="14">
        <f>VLOOKUP(L41,Procenti!$Q$1:$R$169,2,FALSE)</f>
        <v>0</v>
      </c>
      <c r="N41" s="35"/>
      <c r="O41" s="14">
        <f>VLOOKUP(N41,Procenti!$Q$1:$R$169,2,FALSE)</f>
        <v>0</v>
      </c>
      <c r="P41" s="12"/>
      <c r="Q41" s="14">
        <f>-VLOOKUP(P41,Procenti!$Q$1:$R$169,2,FALSE)</f>
        <v>0</v>
      </c>
      <c r="R41" s="12"/>
      <c r="S41" s="14">
        <f>-VLOOKUP(R41,Procenti!$Q$1:$R$169,2,FALSE)</f>
        <v>0</v>
      </c>
      <c r="T41" s="12"/>
      <c r="U41" s="14">
        <f>VLOOKUP(T41,Procenti!$Q$1:$R$169,2,FALSE)</f>
        <v>0</v>
      </c>
      <c r="AG41" s="12"/>
      <c r="AH41" s="14"/>
      <c r="AI41" s="12"/>
      <c r="AJ41" s="14"/>
    </row>
    <row r="42" spans="1:36" x14ac:dyDescent="0.25">
      <c r="A42" s="10" t="s">
        <v>5264</v>
      </c>
      <c r="B42" s="31"/>
      <c r="C42" s="17"/>
      <c r="D42" s="20"/>
      <c r="E42" s="24"/>
      <c r="F42" s="12"/>
      <c r="G42" s="14">
        <f>VLOOKUP(F42,Procenti!$Q$1:$R$169,2,FALSE)</f>
        <v>0</v>
      </c>
      <c r="H42" s="12"/>
      <c r="I42" s="14">
        <f>-VLOOKUP(H42,Procenti!$Q$1:$R$169,2,FALSE)</f>
        <v>0</v>
      </c>
      <c r="J42" s="12"/>
      <c r="K42" s="14">
        <f>-VLOOKUP(J42,Procenti!$Q$1:$R$169,2,FALSE)</f>
        <v>0</v>
      </c>
      <c r="L42" s="12"/>
      <c r="M42" s="14">
        <f>VLOOKUP(L42,Procenti!$Q$1:$R$169,2,FALSE)</f>
        <v>0</v>
      </c>
      <c r="N42" s="35"/>
      <c r="O42" s="14">
        <f>VLOOKUP(N42,Procenti!$Q$1:$R$169,2,FALSE)</f>
        <v>0</v>
      </c>
      <c r="P42" s="12"/>
      <c r="Q42" s="14">
        <f>-VLOOKUP(P42,Procenti!$Q$1:$R$169,2,FALSE)</f>
        <v>0</v>
      </c>
      <c r="R42" s="12"/>
      <c r="S42" s="14">
        <f>-VLOOKUP(R42,Procenti!$Q$1:$R$169,2,FALSE)</f>
        <v>0</v>
      </c>
      <c r="T42" s="12"/>
      <c r="U42" s="14">
        <f>VLOOKUP(T42,Procenti!$Q$1:$R$169,2,FALSE)</f>
        <v>0</v>
      </c>
      <c r="AG42" s="12"/>
      <c r="AH42" s="14"/>
      <c r="AI42" s="12"/>
      <c r="AJ42" s="14"/>
    </row>
    <row r="43" spans="1:36" x14ac:dyDescent="0.25">
      <c r="A43" s="10" t="s">
        <v>5265</v>
      </c>
      <c r="B43" s="31"/>
      <c r="C43" s="17"/>
      <c r="D43" s="20"/>
      <c r="E43" s="24"/>
      <c r="F43" s="12"/>
      <c r="G43" s="14">
        <f>VLOOKUP(F43,Procenti!$Q$1:$R$169,2,FALSE)</f>
        <v>0</v>
      </c>
      <c r="H43" s="12"/>
      <c r="I43" s="14">
        <f>-VLOOKUP(H43,Procenti!$Q$1:$R$169,2,FALSE)</f>
        <v>0</v>
      </c>
      <c r="J43" s="12"/>
      <c r="K43" s="14">
        <f>-VLOOKUP(J43,Procenti!$Q$1:$R$169,2,FALSE)</f>
        <v>0</v>
      </c>
      <c r="L43" s="12"/>
      <c r="M43" s="14">
        <f>VLOOKUP(L43,Procenti!$Q$1:$R$169,2,FALSE)</f>
        <v>0</v>
      </c>
      <c r="N43" s="35"/>
      <c r="O43" s="14">
        <f>VLOOKUP(N43,Procenti!$Q$1:$R$169,2,FALSE)</f>
        <v>0</v>
      </c>
      <c r="P43" s="12"/>
      <c r="Q43" s="14">
        <f>-VLOOKUP(P43,Procenti!$Q$1:$R$169,2,FALSE)</f>
        <v>0</v>
      </c>
      <c r="R43" s="12"/>
      <c r="S43" s="14">
        <f>-VLOOKUP(R43,Procenti!$Q$1:$R$169,2,FALSE)</f>
        <v>0</v>
      </c>
      <c r="T43" s="12"/>
      <c r="U43" s="14">
        <f>VLOOKUP(T43,Procenti!$Q$1:$R$169,2,FALSE)</f>
        <v>0</v>
      </c>
      <c r="AG43" s="12"/>
      <c r="AH43" s="14"/>
      <c r="AI43" s="12"/>
      <c r="AJ43" s="14"/>
    </row>
    <row r="44" spans="1:36" x14ac:dyDescent="0.25">
      <c r="A44" s="10" t="s">
        <v>5266</v>
      </c>
      <c r="B44" s="31"/>
      <c r="C44" s="17"/>
      <c r="D44" s="20"/>
      <c r="E44" s="24"/>
      <c r="F44" s="12"/>
      <c r="G44" s="14">
        <f>VLOOKUP(F44,Procenti!$Q$1:$R$169,2,FALSE)</f>
        <v>0</v>
      </c>
      <c r="H44" s="12"/>
      <c r="I44" s="14">
        <f>-VLOOKUP(H44,Procenti!$Q$1:$R$169,2,FALSE)</f>
        <v>0</v>
      </c>
      <c r="J44" s="12"/>
      <c r="K44" s="14">
        <f>-VLOOKUP(J44,Procenti!$Q$1:$R$169,2,FALSE)</f>
        <v>0</v>
      </c>
      <c r="L44" s="12"/>
      <c r="M44" s="14">
        <f>VLOOKUP(L44,Procenti!$Q$1:$R$169,2,FALSE)</f>
        <v>0</v>
      </c>
      <c r="N44" s="35"/>
      <c r="O44" s="14">
        <f>VLOOKUP(N44,Procenti!$Q$1:$R$169,2,FALSE)</f>
        <v>0</v>
      </c>
      <c r="P44" s="12"/>
      <c r="Q44" s="14">
        <f>-VLOOKUP(P44,Procenti!$Q$1:$R$169,2,FALSE)</f>
        <v>0</v>
      </c>
      <c r="R44" s="12"/>
      <c r="S44" s="14">
        <f>-VLOOKUP(R44,Procenti!$Q$1:$R$169,2,FALSE)</f>
        <v>0</v>
      </c>
      <c r="T44" s="12"/>
      <c r="U44" s="14">
        <f>VLOOKUP(T44,Procenti!$Q$1:$R$169,2,FALSE)</f>
        <v>0</v>
      </c>
      <c r="AG44" s="12"/>
      <c r="AH44" s="14"/>
      <c r="AI44" s="12"/>
      <c r="AJ44" s="14"/>
    </row>
    <row r="45" spans="1:36" x14ac:dyDescent="0.25">
      <c r="A45" s="10" t="s">
        <v>5267</v>
      </c>
      <c r="B45" s="31"/>
      <c r="C45" s="17"/>
      <c r="D45" s="20"/>
      <c r="E45" s="24"/>
      <c r="F45" s="12"/>
      <c r="G45" s="14">
        <f>VLOOKUP(F45,Procenti!$Q$1:$R$169,2,FALSE)</f>
        <v>0</v>
      </c>
      <c r="H45" s="12"/>
      <c r="I45" s="14">
        <f>-VLOOKUP(H45,Procenti!$Q$1:$R$169,2,FALSE)</f>
        <v>0</v>
      </c>
      <c r="J45" s="12"/>
      <c r="K45" s="14">
        <f>-VLOOKUP(J45,Procenti!$Q$1:$R$169,2,FALSE)</f>
        <v>0</v>
      </c>
      <c r="L45" s="12"/>
      <c r="M45" s="14">
        <f>VLOOKUP(L45,Procenti!$Q$1:$R$169,2,FALSE)</f>
        <v>0</v>
      </c>
      <c r="N45" s="35"/>
      <c r="O45" s="14">
        <f>VLOOKUP(N45,Procenti!$Q$1:$R$169,2,FALSE)</f>
        <v>0</v>
      </c>
      <c r="P45" s="12"/>
      <c r="Q45" s="14">
        <f>-VLOOKUP(P45,Procenti!$Q$1:$R$169,2,FALSE)</f>
        <v>0</v>
      </c>
      <c r="R45" s="12"/>
      <c r="S45" s="14">
        <f>-VLOOKUP(R45,Procenti!$Q$1:$R$169,2,FALSE)</f>
        <v>0</v>
      </c>
      <c r="T45" s="12"/>
      <c r="U45" s="14">
        <f>VLOOKUP(T45,Procenti!$Q$1:$R$169,2,FALSE)</f>
        <v>0</v>
      </c>
      <c r="AG45" s="12"/>
      <c r="AH45" s="14"/>
      <c r="AI45" s="12"/>
      <c r="AJ45" s="14"/>
    </row>
    <row r="46" spans="1:36" x14ac:dyDescent="0.25">
      <c r="A46" s="10" t="s">
        <v>5268</v>
      </c>
      <c r="B46" s="31"/>
      <c r="C46" s="17"/>
      <c r="D46" s="20"/>
      <c r="E46" s="24"/>
      <c r="F46" s="12"/>
      <c r="G46" s="14">
        <f>VLOOKUP(F46,Procenti!$Q$1:$R$169,2,FALSE)</f>
        <v>0</v>
      </c>
      <c r="H46" s="12"/>
      <c r="I46" s="14">
        <f>-VLOOKUP(H46,Procenti!$Q$1:$R$169,2,FALSE)</f>
        <v>0</v>
      </c>
      <c r="J46" s="12"/>
      <c r="K46" s="14">
        <f>-VLOOKUP(J46,Procenti!$Q$1:$R$169,2,FALSE)</f>
        <v>0</v>
      </c>
      <c r="L46" s="12"/>
      <c r="M46" s="14">
        <f>VLOOKUP(L46,Procenti!$Q$1:$R$169,2,FALSE)</f>
        <v>0</v>
      </c>
      <c r="N46" s="35"/>
      <c r="O46" s="14">
        <f>VLOOKUP(N46,Procenti!$Q$1:$R$169,2,FALSE)</f>
        <v>0</v>
      </c>
      <c r="P46" s="12"/>
      <c r="Q46" s="14">
        <f>-VLOOKUP(P46,Procenti!$Q$1:$R$169,2,FALSE)</f>
        <v>0</v>
      </c>
      <c r="R46" s="12"/>
      <c r="S46" s="14">
        <f>-VLOOKUP(R46,Procenti!$Q$1:$R$169,2,FALSE)</f>
        <v>0</v>
      </c>
      <c r="T46" s="12"/>
      <c r="U46" s="14">
        <f>VLOOKUP(T46,Procenti!$Q$1:$R$169,2,FALSE)</f>
        <v>0</v>
      </c>
      <c r="AG46" s="12"/>
      <c r="AH46" s="14"/>
      <c r="AI46" s="12"/>
      <c r="AJ46" s="14"/>
    </row>
    <row r="47" spans="1:36" x14ac:dyDescent="0.25">
      <c r="A47" s="10" t="s">
        <v>5269</v>
      </c>
      <c r="B47" s="31"/>
      <c r="C47" s="17"/>
      <c r="D47" s="20"/>
      <c r="E47" s="24"/>
      <c r="F47" s="12"/>
      <c r="G47" s="14">
        <f>VLOOKUP(F47,Procenti!$Q$1:$R$169,2,FALSE)</f>
        <v>0</v>
      </c>
      <c r="H47" s="12"/>
      <c r="I47" s="14">
        <f>-VLOOKUP(H47,Procenti!$Q$1:$R$169,2,FALSE)</f>
        <v>0</v>
      </c>
      <c r="J47" s="12"/>
      <c r="K47" s="14">
        <f>-VLOOKUP(J47,Procenti!$Q$1:$R$169,2,FALSE)</f>
        <v>0</v>
      </c>
      <c r="L47" s="12"/>
      <c r="M47" s="14">
        <f>VLOOKUP(L47,Procenti!$Q$1:$R$169,2,FALSE)</f>
        <v>0</v>
      </c>
      <c r="N47" s="35"/>
      <c r="O47" s="14">
        <f>VLOOKUP(N47,Procenti!$Q$1:$R$169,2,FALSE)</f>
        <v>0</v>
      </c>
      <c r="P47" s="12"/>
      <c r="Q47" s="14">
        <f>-VLOOKUP(P47,Procenti!$Q$1:$R$169,2,FALSE)</f>
        <v>0</v>
      </c>
      <c r="R47" s="12"/>
      <c r="S47" s="14">
        <f>-VLOOKUP(R47,Procenti!$Q$1:$R$169,2,FALSE)</f>
        <v>0</v>
      </c>
      <c r="T47" s="12"/>
      <c r="U47" s="14">
        <f>VLOOKUP(T47,Procenti!$Q$1:$R$169,2,FALSE)</f>
        <v>0</v>
      </c>
      <c r="AG47" s="12"/>
      <c r="AH47" s="14"/>
      <c r="AI47" s="12"/>
      <c r="AJ47" s="14"/>
    </row>
    <row r="48" spans="1:36" x14ac:dyDescent="0.25">
      <c r="A48" s="10" t="s">
        <v>5270</v>
      </c>
      <c r="B48" s="31"/>
      <c r="C48" s="17"/>
      <c r="D48" s="20"/>
      <c r="E48" s="24"/>
      <c r="F48" s="12"/>
      <c r="G48" s="14">
        <f>VLOOKUP(F48,Procenti!$Q$1:$R$169,2,FALSE)</f>
        <v>0</v>
      </c>
      <c r="H48" s="12"/>
      <c r="I48" s="14">
        <f>-VLOOKUP(H48,Procenti!$Q$1:$R$169,2,FALSE)</f>
        <v>0</v>
      </c>
      <c r="J48" s="12"/>
      <c r="K48" s="14">
        <f>-VLOOKUP(J48,Procenti!$Q$1:$R$169,2,FALSE)</f>
        <v>0</v>
      </c>
      <c r="L48" s="12"/>
      <c r="M48" s="14">
        <f>VLOOKUP(L48,Procenti!$Q$1:$R$169,2,FALSE)</f>
        <v>0</v>
      </c>
      <c r="N48" s="35"/>
      <c r="O48" s="14">
        <f>VLOOKUP(N48,Procenti!$Q$1:$R$169,2,FALSE)</f>
        <v>0</v>
      </c>
      <c r="P48" s="12"/>
      <c r="Q48" s="14">
        <f>-VLOOKUP(P48,Procenti!$Q$1:$R$169,2,FALSE)</f>
        <v>0</v>
      </c>
      <c r="R48" s="12"/>
      <c r="S48" s="14">
        <f>-VLOOKUP(R48,Procenti!$Q$1:$R$169,2,FALSE)</f>
        <v>0</v>
      </c>
      <c r="T48" s="12"/>
      <c r="U48" s="14">
        <f>VLOOKUP(T48,Procenti!$Q$1:$R$169,2,FALSE)</f>
        <v>0</v>
      </c>
      <c r="AG48" s="12"/>
      <c r="AH48" s="14"/>
      <c r="AI48" s="12"/>
      <c r="AJ48" s="14"/>
    </row>
    <row r="49" spans="1:36" x14ac:dyDescent="0.25">
      <c r="A49" s="10" t="s">
        <v>5271</v>
      </c>
      <c r="B49" s="31"/>
      <c r="C49" s="17"/>
      <c r="D49" s="20"/>
      <c r="E49" s="24"/>
      <c r="F49" s="12"/>
      <c r="G49" s="14">
        <f>VLOOKUP(F49,Procenti!$Q$1:$R$169,2,FALSE)</f>
        <v>0</v>
      </c>
      <c r="H49" s="12"/>
      <c r="I49" s="14">
        <f>-VLOOKUP(H49,Procenti!$Q$1:$R$169,2,FALSE)</f>
        <v>0</v>
      </c>
      <c r="J49" s="12"/>
      <c r="K49" s="14">
        <f>-VLOOKUP(J49,Procenti!$Q$1:$R$169,2,FALSE)</f>
        <v>0</v>
      </c>
      <c r="L49" s="12"/>
      <c r="M49" s="14">
        <f>VLOOKUP(L49,Procenti!$Q$1:$R$169,2,FALSE)</f>
        <v>0</v>
      </c>
      <c r="N49" s="35"/>
      <c r="O49" s="14">
        <f>VLOOKUP(N49,Procenti!$Q$1:$R$169,2,FALSE)</f>
        <v>0</v>
      </c>
      <c r="P49" s="12"/>
      <c r="Q49" s="14">
        <f>-VLOOKUP(P49,Procenti!$Q$1:$R$169,2,FALSE)</f>
        <v>0</v>
      </c>
      <c r="R49" s="12"/>
      <c r="S49" s="14">
        <f>-VLOOKUP(R49,Procenti!$Q$1:$R$169,2,FALSE)</f>
        <v>0</v>
      </c>
      <c r="T49" s="12"/>
      <c r="U49" s="14">
        <f>VLOOKUP(T49,Procenti!$Q$1:$R$169,2,FALSE)</f>
        <v>0</v>
      </c>
      <c r="AG49" s="12"/>
      <c r="AH49" s="14"/>
      <c r="AI49" s="12"/>
      <c r="AJ49" s="14"/>
    </row>
    <row r="50" spans="1:36" x14ac:dyDescent="0.25">
      <c r="A50" s="10" t="s">
        <v>5272</v>
      </c>
      <c r="B50" s="31"/>
      <c r="C50" s="17"/>
      <c r="D50" s="20"/>
      <c r="E50" s="24"/>
      <c r="F50" s="12"/>
      <c r="G50" s="14">
        <f>VLOOKUP(F50,Procenti!$Q$1:$R$169,2,FALSE)</f>
        <v>0</v>
      </c>
      <c r="H50" s="12"/>
      <c r="I50" s="14">
        <f>-VLOOKUP(H50,Procenti!$Q$1:$R$169,2,FALSE)</f>
        <v>0</v>
      </c>
      <c r="J50" s="12"/>
      <c r="K50" s="14">
        <f>-VLOOKUP(J50,Procenti!$Q$1:$R$169,2,FALSE)</f>
        <v>0</v>
      </c>
      <c r="L50" s="12"/>
      <c r="M50" s="14">
        <f>VLOOKUP(L50,Procenti!$Q$1:$R$169,2,FALSE)</f>
        <v>0</v>
      </c>
      <c r="N50" s="35"/>
      <c r="O50" s="14">
        <f>VLOOKUP(N50,Procenti!$Q$1:$R$169,2,FALSE)</f>
        <v>0</v>
      </c>
      <c r="P50" s="12"/>
      <c r="Q50" s="14">
        <f>-VLOOKUP(P50,Procenti!$Q$1:$R$169,2,FALSE)</f>
        <v>0</v>
      </c>
      <c r="R50" s="12"/>
      <c r="S50" s="14">
        <f>-VLOOKUP(R50,Procenti!$Q$1:$R$169,2,FALSE)</f>
        <v>0</v>
      </c>
      <c r="T50" s="12"/>
      <c r="U50" s="14">
        <f>VLOOKUP(T50,Procenti!$Q$1:$R$169,2,FALSE)</f>
        <v>0</v>
      </c>
      <c r="AG50" s="12"/>
      <c r="AH50" s="14"/>
      <c r="AI50" s="12"/>
      <c r="AJ50" s="14"/>
    </row>
    <row r="51" spans="1:36" x14ac:dyDescent="0.25">
      <c r="A51" s="10" t="s">
        <v>5273</v>
      </c>
      <c r="B51" s="31"/>
      <c r="C51" s="17"/>
      <c r="D51" s="20"/>
      <c r="E51" s="24"/>
      <c r="F51" s="12"/>
      <c r="G51" s="14">
        <f>VLOOKUP(F51,Procenti!$Q$1:$R$169,2,FALSE)</f>
        <v>0</v>
      </c>
      <c r="H51" s="12"/>
      <c r="I51" s="14">
        <f>-VLOOKUP(H51,Procenti!$Q$1:$R$169,2,FALSE)</f>
        <v>0</v>
      </c>
      <c r="J51" s="12"/>
      <c r="K51" s="14">
        <f>-VLOOKUP(J51,Procenti!$Q$1:$R$169,2,FALSE)</f>
        <v>0</v>
      </c>
      <c r="L51" s="12"/>
      <c r="M51" s="14">
        <f>VLOOKUP(L51,Procenti!$Q$1:$R$169,2,FALSE)</f>
        <v>0</v>
      </c>
      <c r="N51" s="35"/>
      <c r="O51" s="14">
        <f>VLOOKUP(N51,Procenti!$Q$1:$R$169,2,FALSE)</f>
        <v>0</v>
      </c>
      <c r="P51" s="12"/>
      <c r="Q51" s="14">
        <f>-VLOOKUP(P51,Procenti!$Q$1:$R$169,2,FALSE)</f>
        <v>0</v>
      </c>
      <c r="R51" s="12"/>
      <c r="S51" s="14">
        <f>-VLOOKUP(R51,Procenti!$Q$1:$R$169,2,FALSE)</f>
        <v>0</v>
      </c>
      <c r="T51" s="12"/>
      <c r="U51" s="14">
        <f>VLOOKUP(T51,Procenti!$Q$1:$R$169,2,FALSE)</f>
        <v>0</v>
      </c>
      <c r="AG51" s="12"/>
      <c r="AH51" s="14"/>
      <c r="AI51" s="12"/>
      <c r="AJ51" s="14"/>
    </row>
    <row r="52" spans="1:36" x14ac:dyDescent="0.25">
      <c r="A52" s="10" t="s">
        <v>5274</v>
      </c>
      <c r="B52" s="31"/>
      <c r="C52" s="17"/>
      <c r="D52" s="20"/>
      <c r="E52" s="24"/>
      <c r="F52" s="12"/>
      <c r="G52" s="14">
        <f>VLOOKUP(F52,Procenti!$Q$1:$R$169,2,FALSE)</f>
        <v>0</v>
      </c>
      <c r="H52" s="12"/>
      <c r="I52" s="14">
        <f>-VLOOKUP(H52,Procenti!$Q$1:$R$169,2,FALSE)</f>
        <v>0</v>
      </c>
      <c r="J52" s="12"/>
      <c r="K52" s="14">
        <f>-VLOOKUP(J52,Procenti!$Q$1:$R$169,2,FALSE)</f>
        <v>0</v>
      </c>
      <c r="L52" s="12"/>
      <c r="M52" s="14">
        <f>VLOOKUP(L52,Procenti!$Q$1:$R$169,2,FALSE)</f>
        <v>0</v>
      </c>
      <c r="N52" s="35"/>
      <c r="O52" s="14">
        <f>VLOOKUP(N52,Procenti!$Q$1:$R$169,2,FALSE)</f>
        <v>0</v>
      </c>
      <c r="P52" s="12"/>
      <c r="Q52" s="14">
        <f>-VLOOKUP(P52,Procenti!$Q$1:$R$169,2,FALSE)</f>
        <v>0</v>
      </c>
      <c r="R52" s="12"/>
      <c r="S52" s="14">
        <f>-VLOOKUP(R52,Procenti!$Q$1:$R$169,2,FALSE)</f>
        <v>0</v>
      </c>
      <c r="T52" s="12"/>
      <c r="U52" s="14">
        <f>VLOOKUP(T52,Procenti!$Q$1:$R$169,2,FALSE)</f>
        <v>0</v>
      </c>
      <c r="AG52" s="12"/>
      <c r="AH52" s="14"/>
      <c r="AI52" s="12"/>
      <c r="AJ52" s="14"/>
    </row>
    <row r="53" spans="1:36" x14ac:dyDescent="0.25">
      <c r="A53" s="10" t="s">
        <v>5275</v>
      </c>
      <c r="B53" s="31"/>
      <c r="C53" s="17"/>
      <c r="D53" s="20"/>
      <c r="E53" s="24"/>
      <c r="F53" s="12"/>
      <c r="G53" s="14">
        <f>VLOOKUP(F53,Procenti!$Q$1:$R$169,2,FALSE)</f>
        <v>0</v>
      </c>
      <c r="H53" s="12"/>
      <c r="I53" s="14">
        <f>-VLOOKUP(H53,Procenti!$Q$1:$R$169,2,FALSE)</f>
        <v>0</v>
      </c>
      <c r="J53" s="12"/>
      <c r="K53" s="14">
        <f>-VLOOKUP(J53,Procenti!$Q$1:$R$169,2,FALSE)</f>
        <v>0</v>
      </c>
      <c r="L53" s="12"/>
      <c r="M53" s="14">
        <f>VLOOKUP(L53,Procenti!$Q$1:$R$169,2,FALSE)</f>
        <v>0</v>
      </c>
      <c r="N53" s="35"/>
      <c r="O53" s="14">
        <f>VLOOKUP(N53,Procenti!$Q$1:$R$169,2,FALSE)</f>
        <v>0</v>
      </c>
      <c r="P53" s="12"/>
      <c r="Q53" s="14">
        <f>-VLOOKUP(P53,Procenti!$Q$1:$R$169,2,FALSE)</f>
        <v>0</v>
      </c>
      <c r="R53" s="12"/>
      <c r="S53" s="14">
        <f>-VLOOKUP(R53,Procenti!$Q$1:$R$169,2,FALSE)</f>
        <v>0</v>
      </c>
      <c r="T53" s="12"/>
      <c r="U53" s="14">
        <f>VLOOKUP(T53,Procenti!$Q$1:$R$169,2,FALSE)</f>
        <v>0</v>
      </c>
      <c r="AG53" s="12"/>
      <c r="AH53" s="14"/>
      <c r="AI53" s="12"/>
      <c r="AJ53" s="14"/>
    </row>
    <row r="54" spans="1:36" x14ac:dyDescent="0.25">
      <c r="A54" s="10" t="s">
        <v>5276</v>
      </c>
      <c r="B54" s="31"/>
      <c r="C54" s="17"/>
      <c r="D54" s="20"/>
      <c r="E54" s="24"/>
      <c r="F54" s="12"/>
      <c r="G54" s="14">
        <f>VLOOKUP(F54,Procenti!$Q$1:$R$169,2,FALSE)</f>
        <v>0</v>
      </c>
      <c r="H54" s="12"/>
      <c r="I54" s="14">
        <f>-VLOOKUP(H54,Procenti!$Q$1:$R$169,2,FALSE)</f>
        <v>0</v>
      </c>
      <c r="J54" s="12"/>
      <c r="K54" s="14">
        <f>-VLOOKUP(J54,Procenti!$Q$1:$R$169,2,FALSE)</f>
        <v>0</v>
      </c>
      <c r="L54" s="12"/>
      <c r="M54" s="14">
        <f>VLOOKUP(L54,Procenti!$Q$1:$R$169,2,FALSE)</f>
        <v>0</v>
      </c>
      <c r="N54" s="35"/>
      <c r="O54" s="14">
        <f>VLOOKUP(N54,Procenti!$Q$1:$R$169,2,FALSE)</f>
        <v>0</v>
      </c>
      <c r="P54" s="12"/>
      <c r="Q54" s="14">
        <f>-VLOOKUP(P54,Procenti!$Q$1:$R$169,2,FALSE)</f>
        <v>0</v>
      </c>
      <c r="R54" s="12"/>
      <c r="S54" s="14">
        <f>-VLOOKUP(R54,Procenti!$Q$1:$R$169,2,FALSE)</f>
        <v>0</v>
      </c>
      <c r="T54" s="12"/>
      <c r="U54" s="14">
        <f>VLOOKUP(T54,Procenti!$Q$1:$R$169,2,FALSE)</f>
        <v>0</v>
      </c>
      <c r="AG54" s="12"/>
      <c r="AH54" s="14"/>
      <c r="AI54" s="12"/>
      <c r="AJ54" s="14"/>
    </row>
    <row r="55" spans="1:36" x14ac:dyDescent="0.25">
      <c r="A55" s="10" t="s">
        <v>5277</v>
      </c>
      <c r="B55" s="31"/>
      <c r="C55" s="17"/>
      <c r="D55" s="20"/>
      <c r="E55" s="24"/>
      <c r="F55" s="12"/>
      <c r="G55" s="14">
        <f>VLOOKUP(F55,Procenti!$Q$1:$R$169,2,FALSE)</f>
        <v>0</v>
      </c>
      <c r="H55" s="12"/>
      <c r="I55" s="14">
        <f>-VLOOKUP(H55,Procenti!$Q$1:$R$169,2,FALSE)</f>
        <v>0</v>
      </c>
      <c r="J55" s="12"/>
      <c r="K55" s="14">
        <f>-VLOOKUP(J55,Procenti!$Q$1:$R$169,2,FALSE)</f>
        <v>0</v>
      </c>
      <c r="L55" s="12"/>
      <c r="M55" s="14">
        <f>VLOOKUP(L55,Procenti!$Q$1:$R$169,2,FALSE)</f>
        <v>0</v>
      </c>
      <c r="N55" s="35"/>
      <c r="O55" s="14">
        <f>VLOOKUP(N55,Procenti!$Q$1:$R$169,2,FALSE)</f>
        <v>0</v>
      </c>
      <c r="P55" s="12"/>
      <c r="Q55" s="14">
        <f>-VLOOKUP(P55,Procenti!$Q$1:$R$169,2,FALSE)</f>
        <v>0</v>
      </c>
      <c r="R55" s="12"/>
      <c r="S55" s="14">
        <f>-VLOOKUP(R55,Procenti!$Q$1:$R$169,2,FALSE)</f>
        <v>0</v>
      </c>
      <c r="T55" s="12"/>
      <c r="U55" s="14">
        <f>VLOOKUP(T55,Procenti!$Q$1:$R$169,2,FALSE)</f>
        <v>0</v>
      </c>
      <c r="AG55" s="12"/>
      <c r="AH55" s="14"/>
      <c r="AI55" s="12"/>
      <c r="AJ55" s="14"/>
    </row>
    <row r="56" spans="1:36" x14ac:dyDescent="0.25">
      <c r="A56" s="10" t="s">
        <v>5278</v>
      </c>
      <c r="B56" s="31"/>
      <c r="C56" s="17"/>
      <c r="D56" s="20"/>
      <c r="E56" s="24"/>
      <c r="F56" s="12"/>
      <c r="G56" s="14">
        <f>VLOOKUP(F56,Procenti!$Q$1:$R$169,2,FALSE)</f>
        <v>0</v>
      </c>
      <c r="H56" s="12"/>
      <c r="I56" s="14">
        <f>-VLOOKUP(H56,Procenti!$Q$1:$R$169,2,FALSE)</f>
        <v>0</v>
      </c>
      <c r="J56" s="12"/>
      <c r="K56" s="14">
        <f>-VLOOKUP(J56,Procenti!$Q$1:$R$169,2,FALSE)</f>
        <v>0</v>
      </c>
      <c r="L56" s="12"/>
      <c r="M56" s="14">
        <f>VLOOKUP(L56,Procenti!$Q$1:$R$169,2,FALSE)</f>
        <v>0</v>
      </c>
      <c r="N56" s="35"/>
      <c r="O56" s="14">
        <f>VLOOKUP(N56,Procenti!$Q$1:$R$169,2,FALSE)</f>
        <v>0</v>
      </c>
      <c r="P56" s="12"/>
      <c r="Q56" s="14">
        <f>-VLOOKUP(P56,Procenti!$Q$1:$R$169,2,FALSE)</f>
        <v>0</v>
      </c>
      <c r="R56" s="12"/>
      <c r="S56" s="14">
        <f>-VLOOKUP(R56,Procenti!$Q$1:$R$169,2,FALSE)</f>
        <v>0</v>
      </c>
      <c r="T56" s="12"/>
      <c r="U56" s="14">
        <f>VLOOKUP(T56,Procenti!$Q$1:$R$169,2,FALSE)</f>
        <v>0</v>
      </c>
      <c r="AG56" s="12"/>
      <c r="AH56" s="14"/>
      <c r="AI56" s="12"/>
      <c r="AJ56" s="14"/>
    </row>
    <row r="57" spans="1:36" x14ac:dyDescent="0.25">
      <c r="A57" s="10" t="s">
        <v>5279</v>
      </c>
      <c r="B57" s="31"/>
      <c r="C57" s="17"/>
      <c r="D57" s="20"/>
      <c r="E57" s="24"/>
      <c r="F57" s="12"/>
      <c r="G57" s="14">
        <f>VLOOKUP(F57,Procenti!$Q$1:$R$169,2,FALSE)</f>
        <v>0</v>
      </c>
      <c r="H57" s="12"/>
      <c r="I57" s="14">
        <f>-VLOOKUP(H57,Procenti!$Q$1:$R$169,2,FALSE)</f>
        <v>0</v>
      </c>
      <c r="J57" s="12"/>
      <c r="K57" s="14">
        <f>-VLOOKUP(J57,Procenti!$Q$1:$R$169,2,FALSE)</f>
        <v>0</v>
      </c>
      <c r="L57" s="12"/>
      <c r="M57" s="14">
        <f>VLOOKUP(L57,Procenti!$Q$1:$R$169,2,FALSE)</f>
        <v>0</v>
      </c>
      <c r="N57" s="35"/>
      <c r="O57" s="14">
        <f>VLOOKUP(N57,Procenti!$Q$1:$R$169,2,FALSE)</f>
        <v>0</v>
      </c>
      <c r="P57" s="12"/>
      <c r="Q57" s="14">
        <f>-VLOOKUP(P57,Procenti!$Q$1:$R$169,2,FALSE)</f>
        <v>0</v>
      </c>
      <c r="R57" s="12"/>
      <c r="S57" s="14">
        <f>-VLOOKUP(R57,Procenti!$Q$1:$R$169,2,FALSE)</f>
        <v>0</v>
      </c>
      <c r="T57" s="12"/>
      <c r="U57" s="14">
        <f>VLOOKUP(T57,Procenti!$Q$1:$R$169,2,FALSE)</f>
        <v>0</v>
      </c>
      <c r="AG57" s="12"/>
      <c r="AH57" s="14"/>
      <c r="AI57" s="12"/>
      <c r="AJ57" s="14"/>
    </row>
    <row r="58" spans="1:36" x14ac:dyDescent="0.25">
      <c r="A58" s="10" t="s">
        <v>5280</v>
      </c>
      <c r="B58" s="31"/>
      <c r="C58" s="17"/>
      <c r="D58" s="20"/>
      <c r="E58" s="24"/>
      <c r="F58" s="12"/>
      <c r="G58" s="14">
        <f>VLOOKUP(F58,Procenti!$Q$1:$R$169,2,FALSE)</f>
        <v>0</v>
      </c>
      <c r="H58" s="12"/>
      <c r="I58" s="14">
        <f>-VLOOKUP(H58,Procenti!$Q$1:$R$169,2,FALSE)</f>
        <v>0</v>
      </c>
      <c r="J58" s="12"/>
      <c r="K58" s="14">
        <f>-VLOOKUP(J58,Procenti!$Q$1:$R$169,2,FALSE)</f>
        <v>0</v>
      </c>
      <c r="L58" s="12"/>
      <c r="M58" s="14">
        <f>VLOOKUP(L58,Procenti!$Q$1:$R$169,2,FALSE)</f>
        <v>0</v>
      </c>
      <c r="N58" s="35"/>
      <c r="O58" s="14">
        <f>VLOOKUP(N58,Procenti!$Q$1:$R$169,2,FALSE)</f>
        <v>0</v>
      </c>
      <c r="P58" s="12"/>
      <c r="Q58" s="14">
        <f>-VLOOKUP(P58,Procenti!$Q$1:$R$169,2,FALSE)</f>
        <v>0</v>
      </c>
      <c r="R58" s="12"/>
      <c r="S58" s="14">
        <f>-VLOOKUP(R58,Procenti!$Q$1:$R$169,2,FALSE)</f>
        <v>0</v>
      </c>
      <c r="T58" s="12"/>
      <c r="U58" s="14">
        <f>VLOOKUP(T58,Procenti!$Q$1:$R$169,2,FALSE)</f>
        <v>0</v>
      </c>
      <c r="AG58" s="12"/>
      <c r="AH58" s="14"/>
      <c r="AI58" s="12"/>
      <c r="AJ58" s="14"/>
    </row>
    <row r="59" spans="1:36" x14ac:dyDescent="0.25">
      <c r="A59" s="10" t="s">
        <v>5281</v>
      </c>
      <c r="B59" s="31"/>
      <c r="C59" s="17"/>
      <c r="D59" s="20"/>
      <c r="E59" s="24"/>
      <c r="F59" s="12"/>
      <c r="G59" s="14">
        <f>VLOOKUP(F59,Procenti!$Q$1:$R$169,2,FALSE)</f>
        <v>0</v>
      </c>
      <c r="H59" s="12"/>
      <c r="I59" s="14">
        <f>-VLOOKUP(H59,Procenti!$Q$1:$R$169,2,FALSE)</f>
        <v>0</v>
      </c>
      <c r="J59" s="12"/>
      <c r="K59" s="14">
        <f>-VLOOKUP(J59,Procenti!$Q$1:$R$169,2,FALSE)</f>
        <v>0</v>
      </c>
      <c r="L59" s="12"/>
      <c r="M59" s="14">
        <f>VLOOKUP(L59,Procenti!$Q$1:$R$169,2,FALSE)</f>
        <v>0</v>
      </c>
      <c r="N59" s="35"/>
      <c r="O59" s="14">
        <f>VLOOKUP(N59,Procenti!$Q$1:$R$169,2,FALSE)</f>
        <v>0</v>
      </c>
      <c r="P59" s="12"/>
      <c r="Q59" s="14">
        <f>-VLOOKUP(P59,Procenti!$Q$1:$R$169,2,FALSE)</f>
        <v>0</v>
      </c>
      <c r="R59" s="12"/>
      <c r="S59" s="14">
        <f>-VLOOKUP(R59,Procenti!$Q$1:$R$169,2,FALSE)</f>
        <v>0</v>
      </c>
      <c r="T59" s="12"/>
      <c r="U59" s="14">
        <f>VLOOKUP(T59,Procenti!$Q$1:$R$169,2,FALSE)</f>
        <v>0</v>
      </c>
      <c r="AG59" s="12"/>
      <c r="AH59" s="14"/>
      <c r="AI59" s="12"/>
      <c r="AJ59" s="14"/>
    </row>
    <row r="60" spans="1:36" x14ac:dyDescent="0.25">
      <c r="A60" s="10" t="s">
        <v>5282</v>
      </c>
      <c r="B60" s="31"/>
      <c r="C60" s="17"/>
      <c r="D60" s="20"/>
      <c r="E60" s="24"/>
      <c r="F60" s="12"/>
      <c r="G60" s="14">
        <f>VLOOKUP(F60,Procenti!$Q$1:$R$169,2,FALSE)</f>
        <v>0</v>
      </c>
      <c r="H60" s="12"/>
      <c r="I60" s="14">
        <f>-VLOOKUP(H60,Procenti!$Q$1:$R$169,2,FALSE)</f>
        <v>0</v>
      </c>
      <c r="J60" s="12"/>
      <c r="K60" s="14">
        <f>-VLOOKUP(J60,Procenti!$Q$1:$R$169,2,FALSE)</f>
        <v>0</v>
      </c>
      <c r="L60" s="12"/>
      <c r="M60" s="14">
        <f>VLOOKUP(L60,Procenti!$Q$1:$R$169,2,FALSE)</f>
        <v>0</v>
      </c>
      <c r="N60" s="35"/>
      <c r="O60" s="14">
        <f>VLOOKUP(N60,Procenti!$Q$1:$R$169,2,FALSE)</f>
        <v>0</v>
      </c>
      <c r="P60" s="12"/>
      <c r="Q60" s="14">
        <f>-VLOOKUP(P60,Procenti!$Q$1:$R$169,2,FALSE)</f>
        <v>0</v>
      </c>
      <c r="R60" s="12"/>
      <c r="S60" s="14">
        <f>-VLOOKUP(R60,Procenti!$Q$1:$R$169,2,FALSE)</f>
        <v>0</v>
      </c>
      <c r="T60" s="12"/>
      <c r="U60" s="14">
        <f>VLOOKUP(T60,Procenti!$Q$1:$R$169,2,FALSE)</f>
        <v>0</v>
      </c>
      <c r="AG60" s="12"/>
      <c r="AH60" s="14"/>
      <c r="AI60" s="12"/>
      <c r="AJ60" s="14"/>
    </row>
    <row r="61" spans="1:36" x14ac:dyDescent="0.25">
      <c r="A61" s="10" t="s">
        <v>5283</v>
      </c>
      <c r="B61" s="31"/>
      <c r="C61" s="17"/>
      <c r="D61" s="20"/>
      <c r="E61" s="24"/>
      <c r="F61" s="12"/>
      <c r="G61" s="14">
        <f>VLOOKUP(F61,Procenti!$Q$1:$R$169,2,FALSE)</f>
        <v>0</v>
      </c>
      <c r="H61" s="12"/>
      <c r="I61" s="14">
        <f>-VLOOKUP(H61,Procenti!$Q$1:$R$169,2,FALSE)</f>
        <v>0</v>
      </c>
      <c r="J61" s="12"/>
      <c r="K61" s="14">
        <f>-VLOOKUP(J61,Procenti!$Q$1:$R$169,2,FALSE)</f>
        <v>0</v>
      </c>
      <c r="L61" s="12"/>
      <c r="M61" s="14">
        <f>VLOOKUP(L61,Procenti!$Q$1:$R$169,2,FALSE)</f>
        <v>0</v>
      </c>
      <c r="N61" s="35"/>
      <c r="O61" s="14">
        <f>VLOOKUP(N61,Procenti!$Q$1:$R$169,2,FALSE)</f>
        <v>0</v>
      </c>
      <c r="P61" s="12"/>
      <c r="Q61" s="14">
        <f>-VLOOKUP(P61,Procenti!$Q$1:$R$169,2,FALSE)</f>
        <v>0</v>
      </c>
      <c r="R61" s="12"/>
      <c r="S61" s="14">
        <f>-VLOOKUP(R61,Procenti!$Q$1:$R$169,2,FALSE)</f>
        <v>0</v>
      </c>
      <c r="T61" s="12"/>
      <c r="U61" s="14">
        <f>VLOOKUP(T61,Procenti!$Q$1:$R$169,2,FALSE)</f>
        <v>0</v>
      </c>
      <c r="AG61" s="12"/>
      <c r="AH61" s="14"/>
      <c r="AI61" s="12"/>
      <c r="AJ61" s="14"/>
    </row>
    <row r="62" spans="1:36" x14ac:dyDescent="0.25">
      <c r="A62" s="10" t="s">
        <v>5284</v>
      </c>
      <c r="B62" s="31"/>
      <c r="C62" s="17"/>
      <c r="D62" s="20"/>
      <c r="E62" s="24"/>
      <c r="F62" s="12"/>
      <c r="G62" s="14">
        <f>VLOOKUP(F62,Procenti!$Q$1:$R$169,2,FALSE)</f>
        <v>0</v>
      </c>
      <c r="H62" s="12"/>
      <c r="I62" s="14">
        <f>-VLOOKUP(H62,Procenti!$Q$1:$R$169,2,FALSE)</f>
        <v>0</v>
      </c>
      <c r="J62" s="12"/>
      <c r="K62" s="14">
        <f>-VLOOKUP(J62,Procenti!$Q$1:$R$169,2,FALSE)</f>
        <v>0</v>
      </c>
      <c r="L62" s="12"/>
      <c r="M62" s="14">
        <f>VLOOKUP(L62,Procenti!$Q$1:$R$169,2,FALSE)</f>
        <v>0</v>
      </c>
      <c r="N62" s="35"/>
      <c r="O62" s="14">
        <f>VLOOKUP(N62,Procenti!$Q$1:$R$169,2,FALSE)</f>
        <v>0</v>
      </c>
      <c r="P62" s="12"/>
      <c r="Q62" s="14">
        <f>-VLOOKUP(P62,Procenti!$Q$1:$R$169,2,FALSE)</f>
        <v>0</v>
      </c>
      <c r="R62" s="12"/>
      <c r="S62" s="14">
        <f>-VLOOKUP(R62,Procenti!$Q$1:$R$169,2,FALSE)</f>
        <v>0</v>
      </c>
      <c r="T62" s="12"/>
      <c r="U62" s="14">
        <f>VLOOKUP(T62,Procenti!$Q$1:$R$169,2,FALSE)</f>
        <v>0</v>
      </c>
      <c r="AG62" s="12"/>
      <c r="AH62" s="14"/>
      <c r="AI62" s="12"/>
      <c r="AJ62" s="14"/>
    </row>
    <row r="63" spans="1:36" x14ac:dyDescent="0.25">
      <c r="A63" s="10" t="s">
        <v>5285</v>
      </c>
      <c r="B63" s="31"/>
      <c r="C63" s="17"/>
      <c r="D63" s="20"/>
      <c r="E63" s="24"/>
      <c r="F63" s="12"/>
      <c r="G63" s="14">
        <f>VLOOKUP(F63,Procenti!$Q$1:$R$169,2,FALSE)</f>
        <v>0</v>
      </c>
      <c r="H63" s="12"/>
      <c r="I63" s="14">
        <f>-VLOOKUP(H63,Procenti!$Q$1:$R$169,2,FALSE)</f>
        <v>0</v>
      </c>
      <c r="J63" s="12"/>
      <c r="K63" s="14">
        <f>-VLOOKUP(J63,Procenti!$Q$1:$R$169,2,FALSE)</f>
        <v>0</v>
      </c>
      <c r="L63" s="12"/>
      <c r="M63" s="14">
        <f>VLOOKUP(L63,Procenti!$Q$1:$R$169,2,FALSE)</f>
        <v>0</v>
      </c>
      <c r="N63" s="35"/>
      <c r="O63" s="14">
        <f>VLOOKUP(N63,Procenti!$Q$1:$R$169,2,FALSE)</f>
        <v>0</v>
      </c>
      <c r="P63" s="12"/>
      <c r="Q63" s="14">
        <f>-VLOOKUP(P63,Procenti!$Q$1:$R$169,2,FALSE)</f>
        <v>0</v>
      </c>
      <c r="R63" s="12"/>
      <c r="S63" s="14">
        <f>-VLOOKUP(R63,Procenti!$Q$1:$R$169,2,FALSE)</f>
        <v>0</v>
      </c>
      <c r="T63" s="12"/>
      <c r="U63" s="14">
        <f>VLOOKUP(T63,Procenti!$Q$1:$R$169,2,FALSE)</f>
        <v>0</v>
      </c>
      <c r="AG63" s="12"/>
      <c r="AH63" s="14"/>
      <c r="AI63" s="12"/>
      <c r="AJ63" s="14"/>
    </row>
    <row r="64" spans="1:36" x14ac:dyDescent="0.25">
      <c r="A64" s="10" t="s">
        <v>5286</v>
      </c>
      <c r="B64" s="31"/>
      <c r="C64" s="17"/>
      <c r="D64" s="20"/>
      <c r="E64" s="24"/>
      <c r="F64" s="12"/>
      <c r="G64" s="14">
        <f>VLOOKUP(F64,Procenti!$Q$1:$R$169,2,FALSE)</f>
        <v>0</v>
      </c>
      <c r="H64" s="12"/>
      <c r="I64" s="14">
        <f>-VLOOKUP(H64,Procenti!$Q$1:$R$169,2,FALSE)</f>
        <v>0</v>
      </c>
      <c r="J64" s="12"/>
      <c r="K64" s="14">
        <f>-VLOOKUP(J64,Procenti!$Q$1:$R$169,2,FALSE)</f>
        <v>0</v>
      </c>
      <c r="L64" s="12"/>
      <c r="M64" s="14">
        <f>VLOOKUP(L64,Procenti!$Q$1:$R$169,2,FALSE)</f>
        <v>0</v>
      </c>
      <c r="N64" s="35"/>
      <c r="O64" s="14">
        <f>VLOOKUP(N64,Procenti!$Q$1:$R$169,2,FALSE)</f>
        <v>0</v>
      </c>
      <c r="P64" s="12"/>
      <c r="Q64" s="14">
        <f>-VLOOKUP(P64,Procenti!$Q$1:$R$169,2,FALSE)</f>
        <v>0</v>
      </c>
      <c r="R64" s="12"/>
      <c r="S64" s="14">
        <f>-VLOOKUP(R64,Procenti!$Q$1:$R$169,2,FALSE)</f>
        <v>0</v>
      </c>
      <c r="T64" s="12"/>
      <c r="U64" s="14">
        <f>VLOOKUP(T64,Procenti!$Q$1:$R$169,2,FALSE)</f>
        <v>0</v>
      </c>
      <c r="AG64" s="12"/>
      <c r="AH64" s="14"/>
      <c r="AI64" s="12"/>
      <c r="AJ64" s="14"/>
    </row>
    <row r="65" spans="1:36" x14ac:dyDescent="0.25">
      <c r="A65" s="10" t="s">
        <v>5287</v>
      </c>
      <c r="B65" s="31"/>
      <c r="C65" s="17"/>
      <c r="D65" s="20"/>
      <c r="E65" s="24"/>
      <c r="F65" s="12"/>
      <c r="G65" s="14">
        <f>VLOOKUP(F65,Procenti!$Q$1:$R$169,2,FALSE)</f>
        <v>0</v>
      </c>
      <c r="H65" s="12"/>
      <c r="I65" s="14">
        <f>-VLOOKUP(H65,Procenti!$Q$1:$R$169,2,FALSE)</f>
        <v>0</v>
      </c>
      <c r="J65" s="12"/>
      <c r="K65" s="14">
        <f>-VLOOKUP(J65,Procenti!$Q$1:$R$169,2,FALSE)</f>
        <v>0</v>
      </c>
      <c r="L65" s="12"/>
      <c r="M65" s="14">
        <f>VLOOKUP(L65,Procenti!$Q$1:$R$169,2,FALSE)</f>
        <v>0</v>
      </c>
      <c r="N65" s="35"/>
      <c r="O65" s="14">
        <f>VLOOKUP(N65,Procenti!$Q$1:$R$169,2,FALSE)</f>
        <v>0</v>
      </c>
      <c r="P65" s="12"/>
      <c r="Q65" s="14">
        <f>-VLOOKUP(P65,Procenti!$Q$1:$R$169,2,FALSE)</f>
        <v>0</v>
      </c>
      <c r="R65" s="12"/>
      <c r="S65" s="14">
        <f>-VLOOKUP(R65,Procenti!$Q$1:$R$169,2,FALSE)</f>
        <v>0</v>
      </c>
      <c r="T65" s="12"/>
      <c r="U65" s="14">
        <f>VLOOKUP(T65,Procenti!$Q$1:$R$169,2,FALSE)</f>
        <v>0</v>
      </c>
      <c r="AG65" s="12"/>
      <c r="AH65" s="14"/>
      <c r="AI65" s="12"/>
      <c r="AJ65" s="14"/>
    </row>
    <row r="66" spans="1:36" x14ac:dyDescent="0.25">
      <c r="A66" s="10" t="s">
        <v>5288</v>
      </c>
      <c r="B66" s="31"/>
      <c r="C66" s="17"/>
      <c r="D66" s="20"/>
      <c r="E66" s="24"/>
      <c r="F66" s="12"/>
      <c r="G66" s="14">
        <f>VLOOKUP(F66,Procenti!$Q$1:$R$169,2,FALSE)</f>
        <v>0</v>
      </c>
      <c r="H66" s="12"/>
      <c r="I66" s="14">
        <f>-VLOOKUP(H66,Procenti!$Q$1:$R$169,2,FALSE)</f>
        <v>0</v>
      </c>
      <c r="J66" s="12"/>
      <c r="K66" s="14">
        <f>-VLOOKUP(J66,Procenti!$Q$1:$R$169,2,FALSE)</f>
        <v>0</v>
      </c>
      <c r="L66" s="12"/>
      <c r="M66" s="14">
        <f>VLOOKUP(L66,Procenti!$Q$1:$R$169,2,FALSE)</f>
        <v>0</v>
      </c>
      <c r="N66" s="35"/>
      <c r="O66" s="14">
        <f>VLOOKUP(N66,Procenti!$Q$1:$R$169,2,FALSE)</f>
        <v>0</v>
      </c>
      <c r="P66" s="12"/>
      <c r="Q66" s="14">
        <f>-VLOOKUP(P66,Procenti!$Q$1:$R$169,2,FALSE)</f>
        <v>0</v>
      </c>
      <c r="R66" s="12"/>
      <c r="S66" s="14">
        <f>-VLOOKUP(R66,Procenti!$Q$1:$R$169,2,FALSE)</f>
        <v>0</v>
      </c>
      <c r="T66" s="12"/>
      <c r="U66" s="14">
        <f>VLOOKUP(T66,Procenti!$Q$1:$R$169,2,FALSE)</f>
        <v>0</v>
      </c>
      <c r="AG66" s="12"/>
      <c r="AH66" s="14"/>
      <c r="AI66" s="12"/>
      <c r="AJ66" s="14"/>
    </row>
    <row r="67" spans="1:36" x14ac:dyDescent="0.25">
      <c r="A67" s="10" t="s">
        <v>5289</v>
      </c>
      <c r="B67" s="31"/>
      <c r="C67" s="17"/>
      <c r="D67" s="20"/>
      <c r="E67" s="24"/>
      <c r="F67" s="12"/>
      <c r="G67" s="14">
        <f>VLOOKUP(F67,Procenti!$Q$1:$R$169,2,FALSE)</f>
        <v>0</v>
      </c>
      <c r="H67" s="12"/>
      <c r="I67" s="14">
        <f>-VLOOKUP(H67,Procenti!$Q$1:$R$169,2,FALSE)</f>
        <v>0</v>
      </c>
      <c r="J67" s="12"/>
      <c r="K67" s="14">
        <f>-VLOOKUP(J67,Procenti!$Q$1:$R$169,2,FALSE)</f>
        <v>0</v>
      </c>
      <c r="L67" s="12"/>
      <c r="M67" s="14">
        <f>VLOOKUP(L67,Procenti!$Q$1:$R$169,2,FALSE)</f>
        <v>0</v>
      </c>
      <c r="N67" s="35"/>
      <c r="O67" s="14">
        <f>VLOOKUP(N67,Procenti!$Q$1:$R$169,2,FALSE)</f>
        <v>0</v>
      </c>
      <c r="P67" s="12"/>
      <c r="Q67" s="14">
        <f>-VLOOKUP(P67,Procenti!$Q$1:$R$169,2,FALSE)</f>
        <v>0</v>
      </c>
      <c r="R67" s="12"/>
      <c r="S67" s="14">
        <f>-VLOOKUP(R67,Procenti!$Q$1:$R$169,2,FALSE)</f>
        <v>0</v>
      </c>
      <c r="T67" s="12"/>
      <c r="U67" s="14">
        <f>VLOOKUP(T67,Procenti!$Q$1:$R$169,2,FALSE)</f>
        <v>0</v>
      </c>
      <c r="AG67" s="12"/>
      <c r="AH67" s="14"/>
      <c r="AI67" s="12"/>
      <c r="AJ67" s="14"/>
    </row>
    <row r="68" spans="1:36" x14ac:dyDescent="0.25">
      <c r="A68" s="10" t="s">
        <v>5290</v>
      </c>
      <c r="B68" s="31"/>
      <c r="C68" s="17"/>
      <c r="D68" s="20"/>
      <c r="E68" s="24"/>
      <c r="F68" s="12"/>
      <c r="G68" s="14">
        <f>VLOOKUP(F68,Procenti!$Q$1:$R$169,2,FALSE)</f>
        <v>0</v>
      </c>
      <c r="H68" s="12"/>
      <c r="I68" s="14">
        <f>-VLOOKUP(H68,Procenti!$Q$1:$R$169,2,FALSE)</f>
        <v>0</v>
      </c>
      <c r="J68" s="12"/>
      <c r="K68" s="14">
        <f>-VLOOKUP(J68,Procenti!$Q$1:$R$169,2,FALSE)</f>
        <v>0</v>
      </c>
      <c r="L68" s="12"/>
      <c r="M68" s="14">
        <f>VLOOKUP(L68,Procenti!$Q$1:$R$169,2,FALSE)</f>
        <v>0</v>
      </c>
      <c r="N68" s="35"/>
      <c r="O68" s="14">
        <f>VLOOKUP(N68,Procenti!$Q$1:$R$169,2,FALSE)</f>
        <v>0</v>
      </c>
      <c r="P68" s="12"/>
      <c r="Q68" s="14">
        <f>-VLOOKUP(P68,Procenti!$Q$1:$R$169,2,FALSE)</f>
        <v>0</v>
      </c>
      <c r="R68" s="12"/>
      <c r="S68" s="14">
        <f>-VLOOKUP(R68,Procenti!$Q$1:$R$169,2,FALSE)</f>
        <v>0</v>
      </c>
      <c r="T68" s="12"/>
      <c r="U68" s="14">
        <f>VLOOKUP(T68,Procenti!$Q$1:$R$169,2,FALSE)</f>
        <v>0</v>
      </c>
      <c r="AG68" s="12"/>
      <c r="AH68" s="14"/>
      <c r="AI68" s="12"/>
      <c r="AJ68" s="14"/>
    </row>
    <row r="69" spans="1:36" x14ac:dyDescent="0.25">
      <c r="A69" s="10"/>
      <c r="B69" s="31"/>
      <c r="C69" s="17"/>
      <c r="D69" s="20"/>
      <c r="E69" s="24"/>
      <c r="F69" s="12"/>
      <c r="G69" s="14"/>
      <c r="H69" s="12"/>
      <c r="I69" s="14"/>
      <c r="J69" s="12"/>
      <c r="K69" s="14"/>
      <c r="L69" s="12"/>
      <c r="M69" s="14"/>
      <c r="N69" s="12"/>
      <c r="O69" s="14"/>
      <c r="P69" s="12"/>
      <c r="Q69" s="14"/>
      <c r="R69" s="12"/>
      <c r="S69" s="14"/>
      <c r="T69" s="12"/>
      <c r="U69" s="14"/>
      <c r="AG69" s="12"/>
      <c r="AH69" s="14"/>
      <c r="AI69" s="12"/>
      <c r="AJ69" s="14"/>
    </row>
    <row r="70" spans="1:36" x14ac:dyDescent="0.25">
      <c r="AG70" s="12"/>
      <c r="AH70" s="14"/>
      <c r="AI70" s="12"/>
      <c r="AJ70" s="14"/>
    </row>
    <row r="71" spans="1:36" x14ac:dyDescent="0.25">
      <c r="AG71" s="12"/>
      <c r="AH71" s="14"/>
      <c r="AI71" s="12"/>
      <c r="AJ71" s="14"/>
    </row>
    <row r="72" spans="1:36" x14ac:dyDescent="0.25">
      <c r="AG72" s="12"/>
      <c r="AH72" s="14"/>
      <c r="AI72" s="12"/>
      <c r="AJ72" s="14"/>
    </row>
    <row r="73" spans="1:36" x14ac:dyDescent="0.25">
      <c r="AG73" s="12"/>
      <c r="AH73" s="14"/>
      <c r="AI73" s="12"/>
      <c r="AJ73" s="14"/>
    </row>
    <row r="74" spans="1:36" x14ac:dyDescent="0.25">
      <c r="AG74" s="12"/>
      <c r="AH74" s="14"/>
      <c r="AI74" s="12"/>
      <c r="AJ74" s="14"/>
    </row>
    <row r="75" spans="1:36" x14ac:dyDescent="0.25">
      <c r="AG75" s="12"/>
      <c r="AH75" s="14"/>
      <c r="AI75" s="12"/>
      <c r="AJ75" s="14"/>
    </row>
    <row r="76" spans="1:36" x14ac:dyDescent="0.25">
      <c r="AG76" s="12"/>
      <c r="AH76" s="14"/>
      <c r="AI76" s="12"/>
      <c r="AJ76" s="14"/>
    </row>
    <row r="77" spans="1:36" x14ac:dyDescent="0.25">
      <c r="AG77" s="12"/>
      <c r="AH77" s="14"/>
      <c r="AI77" s="12"/>
      <c r="AJ77" s="14"/>
    </row>
    <row r="78" spans="1:36" x14ac:dyDescent="0.25">
      <c r="AG78" s="12"/>
      <c r="AH78" s="14"/>
      <c r="AI78" s="12"/>
      <c r="AJ78" s="14"/>
    </row>
    <row r="79" spans="1:36" x14ac:dyDescent="0.25">
      <c r="AG79" s="12"/>
      <c r="AH79" s="14"/>
      <c r="AI79" s="12"/>
      <c r="AJ79" s="14"/>
    </row>
    <row r="80" spans="1:36" x14ac:dyDescent="0.25">
      <c r="AG80" s="12"/>
      <c r="AH80" s="14"/>
      <c r="AI80" s="12"/>
      <c r="AJ80" s="14"/>
    </row>
    <row r="81" spans="33:36" x14ac:dyDescent="0.25">
      <c r="AG81" s="12"/>
      <c r="AH81" s="14"/>
      <c r="AI81" s="12"/>
      <c r="AJ81" s="14"/>
    </row>
    <row r="82" spans="33:36" x14ac:dyDescent="0.25">
      <c r="AG82" s="12"/>
      <c r="AH82" s="14"/>
      <c r="AI82" s="12"/>
      <c r="AJ82" s="14"/>
    </row>
    <row r="83" spans="33:36" x14ac:dyDescent="0.25">
      <c r="AG83" s="12"/>
      <c r="AH83" s="14"/>
      <c r="AI83" s="12"/>
      <c r="AJ83" s="14"/>
    </row>
    <row r="84" spans="33:36" x14ac:dyDescent="0.25">
      <c r="AG84" s="12"/>
      <c r="AH84" s="14"/>
      <c r="AI84" s="12"/>
      <c r="AJ84" s="14"/>
    </row>
    <row r="85" spans="33:36" x14ac:dyDescent="0.25">
      <c r="AG85" s="12"/>
      <c r="AH85" s="14"/>
      <c r="AI85" s="12"/>
      <c r="AJ85" s="14"/>
    </row>
    <row r="86" spans="33:36" x14ac:dyDescent="0.25">
      <c r="AG86" s="12"/>
      <c r="AH86" s="14"/>
      <c r="AI86" s="12"/>
      <c r="AJ86" s="14"/>
    </row>
    <row r="87" spans="33:36" x14ac:dyDescent="0.25">
      <c r="AG87" s="12"/>
      <c r="AH87" s="14"/>
      <c r="AI87" s="12"/>
      <c r="AJ87" s="14"/>
    </row>
    <row r="88" spans="33:36" x14ac:dyDescent="0.25">
      <c r="AG88" s="12"/>
      <c r="AH88" s="14"/>
      <c r="AI88" s="12"/>
      <c r="AJ88" s="14"/>
    </row>
    <row r="89" spans="33:36" x14ac:dyDescent="0.25">
      <c r="AG89" s="12"/>
      <c r="AH89" s="14"/>
      <c r="AI89" s="12"/>
      <c r="AJ89" s="14"/>
    </row>
    <row r="90" spans="33:36" x14ac:dyDescent="0.25">
      <c r="AG90" s="12"/>
      <c r="AH90" s="14"/>
      <c r="AI90" s="12"/>
      <c r="AJ90" s="14"/>
    </row>
    <row r="91" spans="33:36" x14ac:dyDescent="0.25">
      <c r="AG91" s="12"/>
      <c r="AH91" s="14"/>
      <c r="AI91" s="12"/>
      <c r="AJ91" s="14"/>
    </row>
    <row r="92" spans="33:36" x14ac:dyDescent="0.25">
      <c r="AG92" s="12"/>
      <c r="AH92" s="14"/>
      <c r="AI92" s="12"/>
      <c r="AJ92" s="14"/>
    </row>
    <row r="93" spans="33:36" x14ac:dyDescent="0.25">
      <c r="AG93" s="12"/>
      <c r="AH93" s="14"/>
      <c r="AI93" s="12"/>
      <c r="AJ93" s="14"/>
    </row>
    <row r="94" spans="33:36" x14ac:dyDescent="0.25">
      <c r="AG94" s="12"/>
      <c r="AH94" s="14"/>
      <c r="AI94" s="12"/>
      <c r="AJ94" s="14"/>
    </row>
    <row r="95" spans="33:36" x14ac:dyDescent="0.25">
      <c r="AG95" s="12"/>
      <c r="AH95" s="14"/>
      <c r="AI95" s="12"/>
      <c r="AJ95" s="14"/>
    </row>
    <row r="96" spans="33:36" x14ac:dyDescent="0.25">
      <c r="AG96" s="12"/>
      <c r="AH96" s="14"/>
      <c r="AI96" s="12"/>
      <c r="AJ96" s="14"/>
    </row>
    <row r="97" spans="33:36" x14ac:dyDescent="0.25">
      <c r="AG97" s="12"/>
      <c r="AH97" s="14"/>
      <c r="AI97" s="12"/>
      <c r="AJ97" s="14"/>
    </row>
    <row r="98" spans="33:36" x14ac:dyDescent="0.25">
      <c r="AG98" s="12"/>
      <c r="AH98" s="14"/>
      <c r="AI98" s="12"/>
      <c r="AJ98" s="14"/>
    </row>
    <row r="99" spans="33:36" x14ac:dyDescent="0.25">
      <c r="AG99" s="12"/>
      <c r="AH99" s="14"/>
      <c r="AI99" s="12"/>
      <c r="AJ99" s="14"/>
    </row>
    <row r="100" spans="33:36" x14ac:dyDescent="0.25">
      <c r="AG100" s="12"/>
      <c r="AH100" s="14"/>
      <c r="AI100" s="12"/>
      <c r="AJ100" s="14"/>
    </row>
    <row r="101" spans="33:36" x14ac:dyDescent="0.25">
      <c r="AG101" s="12"/>
      <c r="AH101" s="14"/>
      <c r="AI101" s="12"/>
      <c r="AJ101" s="14"/>
    </row>
    <row r="102" spans="33:36" x14ac:dyDescent="0.25">
      <c r="AG102" s="12"/>
      <c r="AH102" s="14"/>
      <c r="AI102" s="12"/>
      <c r="AJ102" s="14"/>
    </row>
    <row r="103" spans="33:36" x14ac:dyDescent="0.25">
      <c r="AG103" s="12"/>
      <c r="AH103" s="14"/>
      <c r="AI103" s="12"/>
      <c r="AJ103" s="14"/>
    </row>
    <row r="104" spans="33:36" x14ac:dyDescent="0.25">
      <c r="AG104" s="12"/>
      <c r="AH104" s="14"/>
      <c r="AI104" s="12"/>
      <c r="AJ104" s="14"/>
    </row>
    <row r="105" spans="33:36" x14ac:dyDescent="0.25">
      <c r="AG105" s="12"/>
      <c r="AH105" s="14"/>
      <c r="AI105" s="12"/>
      <c r="AJ105" s="14"/>
    </row>
    <row r="106" spans="33:36" x14ac:dyDescent="0.25">
      <c r="AG106" s="12"/>
      <c r="AH106" s="14"/>
      <c r="AI106" s="12"/>
      <c r="AJ106" s="14"/>
    </row>
    <row r="107" spans="33:36" x14ac:dyDescent="0.25">
      <c r="AG107" s="12"/>
      <c r="AH107" s="14"/>
      <c r="AI107" s="12"/>
      <c r="AJ107" s="14"/>
    </row>
    <row r="108" spans="33:36" x14ac:dyDescent="0.25">
      <c r="AG108" s="12"/>
      <c r="AH108" s="14"/>
      <c r="AI108" s="12"/>
      <c r="AJ108" s="14"/>
    </row>
  </sheetData>
  <mergeCells count="2">
    <mergeCell ref="F1:M1"/>
    <mergeCell ref="N1:U1"/>
  </mergeCells>
  <phoneticPr fontId="8" type="noConversion"/>
  <hyperlinks>
    <hyperlink ref="F2:K2" r:id="rId1" display="BI33" xr:uid="{10315AD8-FFA6-48E9-B646-55B84E270178}"/>
    <hyperlink ref="N2:S2" r:id="rId2" display="BI33" xr:uid="{A340F7F7-8921-46B8-B3A1-04BBCD2F48C5}"/>
    <hyperlink ref="L2:M2" r:id="rId3" display="NM" xr:uid="{6545733B-A01C-4467-80E6-C62DCCD0EA9B}"/>
    <hyperlink ref="T2:U2" r:id="rId4" display="NM" xr:uid="{C52357DF-1E3C-44F4-88F0-503CE6661B1E}"/>
  </hyperlinks>
  <printOptions gridLines="1"/>
  <pageMargins left="0.22687499999999999" right="0.20541666666666666" top="0.62992125984251968" bottom="0.53125" header="0.27559055118110237" footer="0.15748031496062992"/>
  <pageSetup paperSize="9" scale="75" fitToHeight="2" orientation="portrait" r:id="rId5"/>
  <headerFooter>
    <oddHeader>&amp;LFormular Kratka BA, BI, NM&amp;RDruštvo S33 (www.drustvo-s33.org)</oddHeader>
    <oddFooter>&amp;L&amp;10Ljubljana, 05.09.2023&amp;C&amp;10&amp;P&amp;R&amp;10&amp;F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73"/>
  <sheetViews>
    <sheetView workbookViewId="0">
      <selection activeCell="V168" sqref="V168"/>
    </sheetView>
  </sheetViews>
  <sheetFormatPr defaultRowHeight="12.75" x14ac:dyDescent="0.2"/>
  <cols>
    <col min="1" max="1" width="9.140625" style="2"/>
    <col min="2" max="2" width="9.140625" style="3"/>
    <col min="3" max="3" width="9.140625" style="4"/>
    <col min="4" max="4" width="9.140625" style="5"/>
    <col min="5" max="5" width="9.140625" style="4"/>
    <col min="6" max="6" width="9.140625" style="5"/>
    <col min="7" max="7" width="9.140625" style="4"/>
    <col min="8" max="8" width="9.140625" style="5"/>
    <col min="9" max="9" width="9.140625" style="4"/>
    <col min="10" max="10" width="9.140625" style="5"/>
    <col min="11" max="11" width="9.140625" style="4"/>
    <col min="12" max="12" width="9.140625" style="5"/>
    <col min="13" max="17" width="9.140625" style="6"/>
    <col min="18" max="18" width="9.140625" style="5"/>
    <col min="19" max="19" width="9.140625" style="6"/>
    <col min="20" max="20" width="10.140625" style="6" customWidth="1"/>
    <col min="21" max="21" width="7.85546875" style="9" customWidth="1"/>
    <col min="22" max="16384" width="9.140625" style="6"/>
  </cols>
  <sheetData>
    <row r="1" spans="1:23" x14ac:dyDescent="0.2">
      <c r="E1" s="4">
        <v>0</v>
      </c>
      <c r="F1" s="5">
        <f t="shared" ref="F1:F34" si="0">(E1/33)*100</f>
        <v>0</v>
      </c>
      <c r="G1" s="4">
        <v>0</v>
      </c>
      <c r="H1" s="5">
        <f>(0/28)*100</f>
        <v>0</v>
      </c>
      <c r="Q1" s="6">
        <v>33</v>
      </c>
      <c r="R1" s="5">
        <v>100</v>
      </c>
      <c r="S1" s="6">
        <v>0</v>
      </c>
      <c r="T1" s="6" t="s">
        <v>729</v>
      </c>
      <c r="U1" s="7">
        <f t="shared" ref="U1:U24" si="1">(S1/4872)*100</f>
        <v>0</v>
      </c>
      <c r="V1" s="6" t="s">
        <v>730</v>
      </c>
      <c r="W1" s="7">
        <f t="shared" ref="W1:W64" si="2">(S1/167)*100</f>
        <v>0</v>
      </c>
    </row>
    <row r="2" spans="1:23" x14ac:dyDescent="0.2">
      <c r="A2" s="2" t="s">
        <v>731</v>
      </c>
      <c r="B2" s="3">
        <f t="shared" ref="B2:B65" si="3">(E1/168)*100</f>
        <v>0</v>
      </c>
      <c r="C2" s="2" t="s">
        <v>731</v>
      </c>
      <c r="D2" s="5">
        <f t="shared" ref="D2:D26" si="4">(E1/24)*100</f>
        <v>0</v>
      </c>
      <c r="E2" s="4">
        <v>1</v>
      </c>
      <c r="F2" s="5">
        <f t="shared" si="0"/>
        <v>3.0303030303030303</v>
      </c>
      <c r="G2" s="4">
        <v>1</v>
      </c>
      <c r="H2" s="5">
        <f>(1/28)*100</f>
        <v>3.5714285714285712</v>
      </c>
      <c r="I2" s="4">
        <v>35</v>
      </c>
      <c r="J2" s="5">
        <f>(0/7)*100</f>
        <v>0</v>
      </c>
      <c r="K2" s="4">
        <v>36</v>
      </c>
      <c r="L2" s="3">
        <f>(0/6)*100</f>
        <v>0</v>
      </c>
      <c r="M2" s="4">
        <v>8</v>
      </c>
      <c r="N2" s="5">
        <f t="shared" ref="N2:N9" si="5">(M2/8)*100</f>
        <v>100</v>
      </c>
      <c r="O2" s="6">
        <v>11</v>
      </c>
      <c r="P2" s="5">
        <f t="shared" ref="P2:P12" si="6">(O2/11)*100</f>
        <v>100</v>
      </c>
      <c r="Q2" s="5">
        <v>32</v>
      </c>
      <c r="R2" s="5">
        <v>96.969696969696969</v>
      </c>
      <c r="S2" s="6">
        <v>1</v>
      </c>
      <c r="T2" s="6" t="s">
        <v>732</v>
      </c>
      <c r="U2" s="7">
        <f t="shared" si="1"/>
        <v>2.0525451559934318E-2</v>
      </c>
      <c r="V2" s="6" t="s">
        <v>733</v>
      </c>
      <c r="W2" s="7">
        <f t="shared" si="2"/>
        <v>0.5988023952095809</v>
      </c>
    </row>
    <row r="3" spans="1:23" x14ac:dyDescent="0.2">
      <c r="A3" s="2" t="s">
        <v>734</v>
      </c>
      <c r="B3" s="3">
        <f t="shared" si="3"/>
        <v>0.59523809523809523</v>
      </c>
      <c r="C3" s="2" t="s">
        <v>734</v>
      </c>
      <c r="D3" s="5">
        <f t="shared" si="4"/>
        <v>4.1666666666666661</v>
      </c>
      <c r="E3" s="4">
        <v>2</v>
      </c>
      <c r="F3" s="5">
        <f t="shared" si="0"/>
        <v>6.0606060606060606</v>
      </c>
      <c r="G3" s="4">
        <v>2</v>
      </c>
      <c r="H3" s="5">
        <f>(2/28)*100</f>
        <v>7.1428571428571423</v>
      </c>
      <c r="I3" s="4">
        <v>36</v>
      </c>
      <c r="J3" s="5">
        <f>(1/7)*100</f>
        <v>14.285714285714285</v>
      </c>
      <c r="K3" s="4">
        <v>37</v>
      </c>
      <c r="L3" s="3">
        <f>(1/6)*100</f>
        <v>16.666666666666664</v>
      </c>
      <c r="M3" s="4">
        <v>7</v>
      </c>
      <c r="N3" s="5">
        <f t="shared" si="5"/>
        <v>87.5</v>
      </c>
      <c r="O3" s="6">
        <v>10</v>
      </c>
      <c r="P3" s="5">
        <f t="shared" si="6"/>
        <v>90.909090909090907</v>
      </c>
      <c r="Q3" s="5">
        <v>31</v>
      </c>
      <c r="R3" s="5">
        <v>93.939393939393938</v>
      </c>
      <c r="S3" s="6">
        <v>2</v>
      </c>
      <c r="T3" s="6" t="s">
        <v>735</v>
      </c>
      <c r="U3" s="7">
        <f t="shared" si="1"/>
        <v>4.1050903119868636E-2</v>
      </c>
      <c r="V3" s="6" t="s">
        <v>736</v>
      </c>
      <c r="W3" s="7">
        <f t="shared" si="2"/>
        <v>1.1976047904191618</v>
      </c>
    </row>
    <row r="4" spans="1:23" x14ac:dyDescent="0.2">
      <c r="A4" s="2" t="s">
        <v>737</v>
      </c>
      <c r="B4" s="3">
        <f t="shared" si="3"/>
        <v>1.1904761904761905</v>
      </c>
      <c r="C4" s="2" t="s">
        <v>737</v>
      </c>
      <c r="D4" s="5">
        <f t="shared" si="4"/>
        <v>8.3333333333333321</v>
      </c>
      <c r="E4" s="4">
        <v>3</v>
      </c>
      <c r="F4" s="5">
        <f t="shared" si="0"/>
        <v>9.0909090909090917</v>
      </c>
      <c r="G4" s="4">
        <v>3</v>
      </c>
      <c r="H4" s="5">
        <f>(3/28)*100</f>
        <v>10.714285714285714</v>
      </c>
      <c r="I4" s="4">
        <v>37</v>
      </c>
      <c r="J4" s="5">
        <f>(2/7)*100</f>
        <v>28.571428571428569</v>
      </c>
      <c r="K4" s="4">
        <v>38</v>
      </c>
      <c r="L4" s="3">
        <f>(2/6)*100</f>
        <v>33.333333333333329</v>
      </c>
      <c r="M4" s="4">
        <v>6</v>
      </c>
      <c r="N4" s="5">
        <f t="shared" si="5"/>
        <v>75</v>
      </c>
      <c r="O4" s="6">
        <v>9</v>
      </c>
      <c r="P4" s="5">
        <f t="shared" si="6"/>
        <v>81.818181818181827</v>
      </c>
      <c r="Q4" s="5">
        <v>30</v>
      </c>
      <c r="R4" s="5">
        <v>90.909090909090907</v>
      </c>
      <c r="S4" s="6">
        <v>3</v>
      </c>
      <c r="T4" s="6" t="s">
        <v>738</v>
      </c>
      <c r="U4" s="7">
        <f t="shared" si="1"/>
        <v>6.1576354679802957E-2</v>
      </c>
      <c r="V4" s="6" t="s">
        <v>739</v>
      </c>
      <c r="W4" s="7">
        <f t="shared" si="2"/>
        <v>1.7964071856287425</v>
      </c>
    </row>
    <row r="5" spans="1:23" x14ac:dyDescent="0.2">
      <c r="A5" s="2" t="s">
        <v>740</v>
      </c>
      <c r="B5" s="3">
        <f t="shared" si="3"/>
        <v>1.7857142857142856</v>
      </c>
      <c r="C5" s="2" t="s">
        <v>740</v>
      </c>
      <c r="D5" s="5">
        <f t="shared" si="4"/>
        <v>12.5</v>
      </c>
      <c r="E5" s="4">
        <v>4</v>
      </c>
      <c r="F5" s="5">
        <f t="shared" si="0"/>
        <v>12.121212121212121</v>
      </c>
      <c r="G5" s="4">
        <v>4</v>
      </c>
      <c r="H5" s="5">
        <f>(4/28)*100</f>
        <v>14.285714285714285</v>
      </c>
      <c r="I5" s="4">
        <v>38</v>
      </c>
      <c r="J5" s="5">
        <f>(3/7)*100</f>
        <v>42.857142857142854</v>
      </c>
      <c r="K5" s="4">
        <v>39</v>
      </c>
      <c r="L5" s="3">
        <f>(3/6)*100</f>
        <v>50</v>
      </c>
      <c r="M5" s="4">
        <v>5</v>
      </c>
      <c r="N5" s="5">
        <f t="shared" si="5"/>
        <v>62.5</v>
      </c>
      <c r="O5" s="6">
        <v>8</v>
      </c>
      <c r="P5" s="5">
        <f t="shared" si="6"/>
        <v>72.727272727272734</v>
      </c>
      <c r="Q5" s="5">
        <v>29</v>
      </c>
      <c r="R5" s="5">
        <v>87.878787878787875</v>
      </c>
      <c r="S5" s="6">
        <v>4</v>
      </c>
      <c r="T5" s="6" t="s">
        <v>741</v>
      </c>
      <c r="U5" s="7">
        <f t="shared" si="1"/>
        <v>8.2101806239737271E-2</v>
      </c>
      <c r="V5" s="6" t="s">
        <v>742</v>
      </c>
      <c r="W5" s="7">
        <f t="shared" si="2"/>
        <v>2.3952095808383236</v>
      </c>
    </row>
    <row r="6" spans="1:23" x14ac:dyDescent="0.2">
      <c r="A6" s="2" t="s">
        <v>743</v>
      </c>
      <c r="B6" s="3">
        <f t="shared" si="3"/>
        <v>2.3809523809523809</v>
      </c>
      <c r="C6" s="2" t="s">
        <v>743</v>
      </c>
      <c r="D6" s="5">
        <f t="shared" si="4"/>
        <v>16.666666666666664</v>
      </c>
      <c r="E6" s="4">
        <v>5</v>
      </c>
      <c r="F6" s="5">
        <f t="shared" si="0"/>
        <v>15.151515151515152</v>
      </c>
      <c r="G6" s="4">
        <v>5</v>
      </c>
      <c r="H6" s="5">
        <f>(5/28)*100</f>
        <v>17.857142857142858</v>
      </c>
      <c r="I6" s="4">
        <v>39</v>
      </c>
      <c r="J6" s="5">
        <f>(4/7)*100</f>
        <v>57.142857142857139</v>
      </c>
      <c r="K6" s="4">
        <v>40</v>
      </c>
      <c r="L6" s="3">
        <f>(4/6)*100</f>
        <v>66.666666666666657</v>
      </c>
      <c r="M6" s="4">
        <v>4</v>
      </c>
      <c r="N6" s="5">
        <f t="shared" si="5"/>
        <v>50</v>
      </c>
      <c r="O6" s="6">
        <v>7</v>
      </c>
      <c r="P6" s="5">
        <f t="shared" si="6"/>
        <v>63.636363636363633</v>
      </c>
      <c r="Q6" s="5">
        <v>28</v>
      </c>
      <c r="R6" s="5">
        <v>84.848484848484844</v>
      </c>
      <c r="S6" s="6">
        <v>5</v>
      </c>
      <c r="T6" s="6" t="s">
        <v>744</v>
      </c>
      <c r="U6" s="7">
        <f t="shared" si="1"/>
        <v>0.10262725779967159</v>
      </c>
      <c r="V6" s="6" t="s">
        <v>745</v>
      </c>
      <c r="W6" s="7">
        <f t="shared" si="2"/>
        <v>2.9940119760479043</v>
      </c>
    </row>
    <row r="7" spans="1:23" x14ac:dyDescent="0.2">
      <c r="A7" s="2" t="s">
        <v>746</v>
      </c>
      <c r="B7" s="3">
        <f t="shared" si="3"/>
        <v>2.9761904761904758</v>
      </c>
      <c r="C7" s="2" t="s">
        <v>746</v>
      </c>
      <c r="D7" s="5">
        <f t="shared" si="4"/>
        <v>20.833333333333336</v>
      </c>
      <c r="E7" s="4">
        <v>6</v>
      </c>
      <c r="F7" s="5">
        <f t="shared" si="0"/>
        <v>18.181818181818183</v>
      </c>
      <c r="G7" s="4">
        <v>6</v>
      </c>
      <c r="H7" s="5">
        <f>(6/28)*100</f>
        <v>21.428571428571427</v>
      </c>
      <c r="I7" s="4">
        <v>40</v>
      </c>
      <c r="J7" s="5">
        <f>(5/7)*100</f>
        <v>71.428571428571431</v>
      </c>
      <c r="K7" s="4">
        <v>41</v>
      </c>
      <c r="L7" s="3">
        <f>(5/6)*100</f>
        <v>83.333333333333343</v>
      </c>
      <c r="M7" s="4">
        <v>3</v>
      </c>
      <c r="N7" s="5">
        <f t="shared" si="5"/>
        <v>37.5</v>
      </c>
      <c r="O7" s="6">
        <v>6</v>
      </c>
      <c r="P7" s="5">
        <f t="shared" si="6"/>
        <v>54.54545454545454</v>
      </c>
      <c r="Q7" s="5">
        <v>27</v>
      </c>
      <c r="R7" s="5">
        <v>81.818181818181827</v>
      </c>
      <c r="S7" s="6">
        <v>6</v>
      </c>
      <c r="T7" s="6" t="s">
        <v>747</v>
      </c>
      <c r="U7" s="7">
        <f t="shared" si="1"/>
        <v>0.12315270935960591</v>
      </c>
      <c r="V7" s="6" t="s">
        <v>748</v>
      </c>
      <c r="W7" s="7">
        <f t="shared" si="2"/>
        <v>3.5928143712574849</v>
      </c>
    </row>
    <row r="8" spans="1:23" x14ac:dyDescent="0.2">
      <c r="A8" s="2" t="s">
        <v>749</v>
      </c>
      <c r="B8" s="3">
        <f t="shared" si="3"/>
        <v>3.5714285714285712</v>
      </c>
      <c r="C8" s="2" t="s">
        <v>749</v>
      </c>
      <c r="D8" s="5">
        <f t="shared" si="4"/>
        <v>25</v>
      </c>
      <c r="E8" s="4">
        <v>7</v>
      </c>
      <c r="F8" s="5">
        <f t="shared" si="0"/>
        <v>21.212121212121211</v>
      </c>
      <c r="G8" s="4">
        <v>7</v>
      </c>
      <c r="H8" s="5">
        <f>(7/28)*100</f>
        <v>25</v>
      </c>
      <c r="I8" s="4">
        <v>41</v>
      </c>
      <c r="J8" s="5">
        <f>(6/7)*100</f>
        <v>85.714285714285708</v>
      </c>
      <c r="K8" s="4">
        <v>42</v>
      </c>
      <c r="L8" s="3">
        <f>(6/6)*100</f>
        <v>100</v>
      </c>
      <c r="M8" s="4">
        <v>2</v>
      </c>
      <c r="N8" s="5">
        <f t="shared" si="5"/>
        <v>25</v>
      </c>
      <c r="O8" s="6">
        <v>5</v>
      </c>
      <c r="P8" s="5">
        <f t="shared" si="6"/>
        <v>45.454545454545453</v>
      </c>
      <c r="Q8" s="5">
        <v>26</v>
      </c>
      <c r="R8" s="5">
        <v>78.787878787878782</v>
      </c>
      <c r="S8" s="6">
        <v>7</v>
      </c>
      <c r="T8" s="6" t="s">
        <v>750</v>
      </c>
      <c r="U8" s="7">
        <f t="shared" si="1"/>
        <v>0.14367816091954022</v>
      </c>
      <c r="V8" s="6" t="s">
        <v>751</v>
      </c>
      <c r="W8" s="7">
        <f t="shared" si="2"/>
        <v>4.1916167664670656</v>
      </c>
    </row>
    <row r="9" spans="1:23" x14ac:dyDescent="0.2">
      <c r="A9" s="2" t="s">
        <v>752</v>
      </c>
      <c r="B9" s="3">
        <f t="shared" si="3"/>
        <v>4.1666666666666661</v>
      </c>
      <c r="C9" s="2" t="s">
        <v>752</v>
      </c>
      <c r="D9" s="5">
        <f t="shared" si="4"/>
        <v>29.166666666666668</v>
      </c>
      <c r="E9" s="4">
        <v>8</v>
      </c>
      <c r="F9" s="5">
        <f t="shared" si="0"/>
        <v>24.242424242424242</v>
      </c>
      <c r="G9" s="4">
        <v>8</v>
      </c>
      <c r="H9" s="5">
        <f>(8/28)*100</f>
        <v>28.571428571428569</v>
      </c>
      <c r="I9" s="4">
        <v>42</v>
      </c>
      <c r="J9" s="5">
        <f>(7/7)*100</f>
        <v>100</v>
      </c>
      <c r="K9" s="2" t="s">
        <v>752</v>
      </c>
      <c r="L9" s="8">
        <v>0</v>
      </c>
      <c r="M9" s="4">
        <v>1</v>
      </c>
      <c r="N9" s="5">
        <f t="shared" si="5"/>
        <v>12.5</v>
      </c>
      <c r="O9" s="6">
        <v>4</v>
      </c>
      <c r="P9" s="5">
        <f t="shared" si="6"/>
        <v>36.363636363636367</v>
      </c>
      <c r="Q9" s="5">
        <v>25</v>
      </c>
      <c r="R9" s="5">
        <v>75.757575757575751</v>
      </c>
      <c r="S9" s="6">
        <v>8</v>
      </c>
      <c r="T9" s="6" t="s">
        <v>753</v>
      </c>
      <c r="U9" s="7">
        <f t="shared" si="1"/>
        <v>0.16420361247947454</v>
      </c>
      <c r="V9" s="6" t="s">
        <v>754</v>
      </c>
      <c r="W9" s="7">
        <f t="shared" si="2"/>
        <v>4.7904191616766472</v>
      </c>
    </row>
    <row r="10" spans="1:23" x14ac:dyDescent="0.2">
      <c r="A10" s="2" t="s">
        <v>755</v>
      </c>
      <c r="B10" s="3">
        <f t="shared" si="3"/>
        <v>4.7619047619047619</v>
      </c>
      <c r="C10" s="2" t="s">
        <v>755</v>
      </c>
      <c r="D10" s="5">
        <f t="shared" si="4"/>
        <v>33.333333333333329</v>
      </c>
      <c r="E10" s="4">
        <v>9</v>
      </c>
      <c r="F10" s="5">
        <f t="shared" si="0"/>
        <v>27.27272727272727</v>
      </c>
      <c r="G10" s="4">
        <v>9</v>
      </c>
      <c r="H10" s="5">
        <f>(9/28)*100</f>
        <v>32.142857142857146</v>
      </c>
      <c r="K10" s="2" t="s">
        <v>755</v>
      </c>
      <c r="L10" s="8">
        <v>0.625</v>
      </c>
      <c r="M10" s="4">
        <v>-1</v>
      </c>
      <c r="N10" s="5">
        <f t="shared" ref="N10:N21" si="7">(M10/12)*100</f>
        <v>-8.3333333333333321</v>
      </c>
      <c r="O10" s="6">
        <v>3</v>
      </c>
      <c r="P10" s="5">
        <f t="shared" si="6"/>
        <v>27.27272727272727</v>
      </c>
      <c r="Q10" s="5">
        <v>24</v>
      </c>
      <c r="R10" s="5">
        <v>72.727272727272734</v>
      </c>
      <c r="S10" s="6">
        <v>9</v>
      </c>
      <c r="T10" s="6" t="s">
        <v>756</v>
      </c>
      <c r="U10" s="7">
        <f t="shared" si="1"/>
        <v>0.18472906403940886</v>
      </c>
      <c r="V10" s="6" t="s">
        <v>757</v>
      </c>
      <c r="W10" s="7">
        <f t="shared" si="2"/>
        <v>5.3892215568862278</v>
      </c>
    </row>
    <row r="11" spans="1:23" x14ac:dyDescent="0.2">
      <c r="A11" s="2" t="s">
        <v>758</v>
      </c>
      <c r="B11" s="3">
        <f t="shared" si="3"/>
        <v>5.3571428571428568</v>
      </c>
      <c r="C11" s="2" t="s">
        <v>758</v>
      </c>
      <c r="D11" s="5">
        <f t="shared" si="4"/>
        <v>37.5</v>
      </c>
      <c r="E11" s="4">
        <v>10</v>
      </c>
      <c r="F11" s="5">
        <f t="shared" si="0"/>
        <v>30.303030303030305</v>
      </c>
      <c r="G11" s="4">
        <v>10</v>
      </c>
      <c r="H11" s="5">
        <f>(10/28)*100</f>
        <v>35.714285714285715</v>
      </c>
      <c r="K11" s="2" t="s">
        <v>758</v>
      </c>
      <c r="L11" s="8">
        <v>1.25</v>
      </c>
      <c r="M11" s="4">
        <v>-2</v>
      </c>
      <c r="N11" s="5">
        <f t="shared" si="7"/>
        <v>-16.666666666666664</v>
      </c>
      <c r="O11" s="6">
        <v>2</v>
      </c>
      <c r="P11" s="5">
        <f t="shared" si="6"/>
        <v>18.181818181818183</v>
      </c>
      <c r="Q11" s="5">
        <v>23</v>
      </c>
      <c r="R11" s="5">
        <v>69.696969696969703</v>
      </c>
      <c r="S11" s="6">
        <v>10</v>
      </c>
      <c r="T11" s="6" t="s">
        <v>759</v>
      </c>
      <c r="U11" s="7">
        <f t="shared" si="1"/>
        <v>0.20525451559934318</v>
      </c>
      <c r="V11" s="6" t="s">
        <v>760</v>
      </c>
      <c r="W11" s="7">
        <f t="shared" si="2"/>
        <v>5.9880239520958085</v>
      </c>
    </row>
    <row r="12" spans="1:23" x14ac:dyDescent="0.2">
      <c r="A12" s="2" t="s">
        <v>761</v>
      </c>
      <c r="B12" s="3">
        <f t="shared" si="3"/>
        <v>5.9523809523809517</v>
      </c>
      <c r="C12" s="2" t="s">
        <v>761</v>
      </c>
      <c r="D12" s="5">
        <f t="shared" si="4"/>
        <v>41.666666666666671</v>
      </c>
      <c r="E12" s="4">
        <v>11</v>
      </c>
      <c r="F12" s="5">
        <f t="shared" si="0"/>
        <v>33.333333333333329</v>
      </c>
      <c r="G12" s="4">
        <v>11</v>
      </c>
      <c r="H12" s="5">
        <f>(11/28)*100</f>
        <v>39.285714285714285</v>
      </c>
      <c r="K12" s="2" t="s">
        <v>761</v>
      </c>
      <c r="L12" s="8">
        <v>1.875</v>
      </c>
      <c r="M12" s="4">
        <v>-3</v>
      </c>
      <c r="N12" s="5">
        <f t="shared" si="7"/>
        <v>-25</v>
      </c>
      <c r="O12" s="6">
        <v>1</v>
      </c>
      <c r="P12" s="5">
        <f t="shared" si="6"/>
        <v>9.0909090909090917</v>
      </c>
      <c r="Q12" s="5">
        <v>22</v>
      </c>
      <c r="R12" s="5">
        <v>66.666666666666657</v>
      </c>
      <c r="S12" s="6">
        <v>11</v>
      </c>
      <c r="T12" s="6" t="s">
        <v>762</v>
      </c>
      <c r="U12" s="7">
        <f t="shared" si="1"/>
        <v>0.22577996715927748</v>
      </c>
      <c r="V12" s="6" t="s">
        <v>763</v>
      </c>
      <c r="W12" s="7">
        <f t="shared" si="2"/>
        <v>6.5868263473053901</v>
      </c>
    </row>
    <row r="13" spans="1:23" x14ac:dyDescent="0.2">
      <c r="A13" s="2" t="s">
        <v>764</v>
      </c>
      <c r="B13" s="3">
        <f t="shared" si="3"/>
        <v>6.5476190476190483</v>
      </c>
      <c r="C13" s="2" t="s">
        <v>764</v>
      </c>
      <c r="D13" s="5">
        <f t="shared" si="4"/>
        <v>45.833333333333329</v>
      </c>
      <c r="E13" s="4">
        <v>12</v>
      </c>
      <c r="F13" s="5">
        <f t="shared" si="0"/>
        <v>36.363636363636367</v>
      </c>
      <c r="G13" s="4">
        <v>12</v>
      </c>
      <c r="H13" s="5">
        <f>(12/28)*100</f>
        <v>42.857142857142854</v>
      </c>
      <c r="K13" s="2" t="s">
        <v>764</v>
      </c>
      <c r="L13" s="8">
        <v>2.5</v>
      </c>
      <c r="M13" s="4">
        <v>-4</v>
      </c>
      <c r="N13" s="5">
        <f t="shared" si="7"/>
        <v>-33.333333333333329</v>
      </c>
      <c r="O13" s="6">
        <v>33</v>
      </c>
      <c r="P13" s="5">
        <v>-9</v>
      </c>
      <c r="Q13" s="5">
        <v>21</v>
      </c>
      <c r="R13" s="5">
        <v>63.636363636363633</v>
      </c>
      <c r="S13" s="6">
        <v>12</v>
      </c>
      <c r="T13" s="6" t="s">
        <v>765</v>
      </c>
      <c r="U13" s="7">
        <f t="shared" si="1"/>
        <v>0.24630541871921183</v>
      </c>
      <c r="V13" s="6" t="s">
        <v>766</v>
      </c>
      <c r="W13" s="7">
        <f t="shared" si="2"/>
        <v>7.1856287425149699</v>
      </c>
    </row>
    <row r="14" spans="1:23" x14ac:dyDescent="0.2">
      <c r="A14" s="2" t="s">
        <v>767</v>
      </c>
      <c r="B14" s="3">
        <f t="shared" si="3"/>
        <v>7.1428571428571423</v>
      </c>
      <c r="C14" s="2" t="s">
        <v>767</v>
      </c>
      <c r="D14" s="5">
        <f t="shared" si="4"/>
        <v>50</v>
      </c>
      <c r="E14" s="4">
        <v>13</v>
      </c>
      <c r="F14" s="5">
        <f t="shared" si="0"/>
        <v>39.393939393939391</v>
      </c>
      <c r="G14" s="4">
        <v>13</v>
      </c>
      <c r="H14" s="5">
        <f>(13/28)*100</f>
        <v>46.428571428571431</v>
      </c>
      <c r="K14" s="2" t="s">
        <v>767</v>
      </c>
      <c r="L14" s="8">
        <v>3.125</v>
      </c>
      <c r="M14" s="4">
        <v>-5</v>
      </c>
      <c r="N14" s="5">
        <f t="shared" si="7"/>
        <v>-41.666666666666671</v>
      </c>
      <c r="O14" s="6">
        <v>32</v>
      </c>
      <c r="P14" s="5">
        <v>-18</v>
      </c>
      <c r="Q14" s="5">
        <v>20</v>
      </c>
      <c r="R14" s="5">
        <v>60.606060606060609</v>
      </c>
      <c r="S14" s="6">
        <v>13</v>
      </c>
      <c r="T14" s="6" t="s">
        <v>768</v>
      </c>
      <c r="U14" s="7">
        <f t="shared" si="1"/>
        <v>0.26683087027914615</v>
      </c>
      <c r="V14" s="6" t="s">
        <v>769</v>
      </c>
      <c r="W14" s="7">
        <f t="shared" si="2"/>
        <v>7.7844311377245514</v>
      </c>
    </row>
    <row r="15" spans="1:23" x14ac:dyDescent="0.2">
      <c r="A15" s="2" t="s">
        <v>770</v>
      </c>
      <c r="B15" s="3">
        <f t="shared" si="3"/>
        <v>7.7380952380952381</v>
      </c>
      <c r="C15" s="2" t="s">
        <v>770</v>
      </c>
      <c r="D15" s="5">
        <f t="shared" si="4"/>
        <v>54.166666666666664</v>
      </c>
      <c r="E15" s="4">
        <v>14</v>
      </c>
      <c r="F15" s="5">
        <f t="shared" si="0"/>
        <v>42.424242424242422</v>
      </c>
      <c r="G15" s="4">
        <v>14</v>
      </c>
      <c r="H15" s="5">
        <f>(14/28)*100</f>
        <v>50</v>
      </c>
      <c r="K15" s="2" t="s">
        <v>770</v>
      </c>
      <c r="L15" s="8">
        <v>3.75</v>
      </c>
      <c r="M15" s="4">
        <v>-6</v>
      </c>
      <c r="N15" s="5">
        <f t="shared" si="7"/>
        <v>-50</v>
      </c>
      <c r="O15" s="6">
        <v>31</v>
      </c>
      <c r="P15" s="5">
        <v>-27</v>
      </c>
      <c r="Q15" s="5">
        <v>19</v>
      </c>
      <c r="R15" s="5">
        <v>57.575757575757578</v>
      </c>
      <c r="S15" s="6">
        <v>14</v>
      </c>
      <c r="T15" s="6" t="s">
        <v>771</v>
      </c>
      <c r="U15" s="7">
        <f t="shared" si="1"/>
        <v>0.28735632183908044</v>
      </c>
      <c r="V15" s="6" t="s">
        <v>772</v>
      </c>
      <c r="W15" s="7">
        <f t="shared" si="2"/>
        <v>8.3832335329341312</v>
      </c>
    </row>
    <row r="16" spans="1:23" x14ac:dyDescent="0.2">
      <c r="A16" s="2" t="s">
        <v>773</v>
      </c>
      <c r="B16" s="3">
        <f t="shared" si="3"/>
        <v>8.3333333333333321</v>
      </c>
      <c r="C16" s="2" t="s">
        <v>773</v>
      </c>
      <c r="D16" s="5">
        <f t="shared" si="4"/>
        <v>58.333333333333336</v>
      </c>
      <c r="E16" s="4">
        <v>15</v>
      </c>
      <c r="F16" s="5">
        <f t="shared" si="0"/>
        <v>45.454545454545453</v>
      </c>
      <c r="G16" s="4">
        <v>15</v>
      </c>
      <c r="H16" s="5">
        <f>(15/28)*100</f>
        <v>53.571428571428569</v>
      </c>
      <c r="K16" s="2" t="s">
        <v>773</v>
      </c>
      <c r="L16" s="8">
        <v>4.375</v>
      </c>
      <c r="M16" s="4">
        <v>-7</v>
      </c>
      <c r="N16" s="5">
        <f t="shared" si="7"/>
        <v>-58.333333333333336</v>
      </c>
      <c r="O16" s="6">
        <v>30</v>
      </c>
      <c r="P16" s="5">
        <v>-36</v>
      </c>
      <c r="Q16" s="5">
        <v>18</v>
      </c>
      <c r="R16" s="5">
        <v>54.54545454545454</v>
      </c>
      <c r="S16" s="6">
        <v>15</v>
      </c>
      <c r="T16" s="6" t="s">
        <v>774</v>
      </c>
      <c r="U16" s="7">
        <f t="shared" si="1"/>
        <v>0.30788177339901479</v>
      </c>
      <c r="V16" s="6" t="s">
        <v>775</v>
      </c>
      <c r="W16" s="7">
        <f t="shared" si="2"/>
        <v>8.9820359281437128</v>
      </c>
    </row>
    <row r="17" spans="1:23" x14ac:dyDescent="0.2">
      <c r="A17" s="2" t="s">
        <v>776</v>
      </c>
      <c r="B17" s="3">
        <f t="shared" si="3"/>
        <v>8.9285714285714288</v>
      </c>
      <c r="C17" s="2" t="s">
        <v>776</v>
      </c>
      <c r="D17" s="5">
        <f t="shared" si="4"/>
        <v>62.5</v>
      </c>
      <c r="E17" s="4">
        <v>16</v>
      </c>
      <c r="F17" s="5">
        <f t="shared" si="0"/>
        <v>48.484848484848484</v>
      </c>
      <c r="G17" s="4">
        <v>16</v>
      </c>
      <c r="H17" s="5">
        <f>(16/28)*100</f>
        <v>57.142857142857139</v>
      </c>
      <c r="K17" s="2" t="s">
        <v>776</v>
      </c>
      <c r="L17" s="8">
        <v>5</v>
      </c>
      <c r="M17" s="4">
        <v>-8</v>
      </c>
      <c r="N17" s="5">
        <f t="shared" si="7"/>
        <v>-66.666666666666657</v>
      </c>
      <c r="O17" s="6">
        <v>29</v>
      </c>
      <c r="P17" s="5">
        <v>-45</v>
      </c>
      <c r="Q17" s="5">
        <v>17</v>
      </c>
      <c r="R17" s="5">
        <v>51.515151515151516</v>
      </c>
      <c r="S17" s="6">
        <v>16</v>
      </c>
      <c r="T17" s="6" t="s">
        <v>777</v>
      </c>
      <c r="U17" s="7">
        <f t="shared" si="1"/>
        <v>0.32840722495894908</v>
      </c>
      <c r="V17" s="6" t="s">
        <v>778</v>
      </c>
      <c r="W17" s="7">
        <f t="shared" si="2"/>
        <v>9.5808383233532943</v>
      </c>
    </row>
    <row r="18" spans="1:23" x14ac:dyDescent="0.2">
      <c r="A18" s="2" t="s">
        <v>779</v>
      </c>
      <c r="B18" s="3">
        <f t="shared" si="3"/>
        <v>9.5238095238095237</v>
      </c>
      <c r="C18" s="2" t="s">
        <v>779</v>
      </c>
      <c r="D18" s="5">
        <f t="shared" si="4"/>
        <v>66.666666666666657</v>
      </c>
      <c r="E18" s="4">
        <v>17</v>
      </c>
      <c r="F18" s="5">
        <f t="shared" si="0"/>
        <v>51.515151515151516</v>
      </c>
      <c r="G18" s="4">
        <v>17</v>
      </c>
      <c r="H18" s="5">
        <f>(17/28)*100</f>
        <v>60.714285714285708</v>
      </c>
      <c r="K18" s="2" t="s">
        <v>779</v>
      </c>
      <c r="L18" s="8">
        <v>5.625</v>
      </c>
      <c r="M18" s="4">
        <v>-9</v>
      </c>
      <c r="N18" s="5">
        <f t="shared" si="7"/>
        <v>-75</v>
      </c>
      <c r="O18" s="6">
        <v>28</v>
      </c>
      <c r="P18" s="5">
        <v>-55</v>
      </c>
      <c r="Q18" s="5">
        <v>16</v>
      </c>
      <c r="R18" s="5">
        <v>48.484848484848484</v>
      </c>
      <c r="S18" s="6">
        <v>17</v>
      </c>
      <c r="T18" s="6" t="s">
        <v>780</v>
      </c>
      <c r="U18" s="7">
        <f t="shared" si="1"/>
        <v>0.34893267651888343</v>
      </c>
      <c r="V18" s="6" t="s">
        <v>781</v>
      </c>
      <c r="W18" s="7">
        <f t="shared" si="2"/>
        <v>10.179640718562874</v>
      </c>
    </row>
    <row r="19" spans="1:23" x14ac:dyDescent="0.2">
      <c r="A19" s="2" t="s">
        <v>782</v>
      </c>
      <c r="B19" s="3">
        <f t="shared" si="3"/>
        <v>10.119047619047619</v>
      </c>
      <c r="C19" s="2" t="s">
        <v>782</v>
      </c>
      <c r="D19" s="5">
        <f t="shared" si="4"/>
        <v>70.833333333333343</v>
      </c>
      <c r="E19" s="4">
        <v>18</v>
      </c>
      <c r="F19" s="5">
        <f t="shared" si="0"/>
        <v>54.54545454545454</v>
      </c>
      <c r="G19" s="4">
        <v>18</v>
      </c>
      <c r="H19" s="5">
        <f>(18/28)*100</f>
        <v>64.285714285714292</v>
      </c>
      <c r="K19" s="2" t="s">
        <v>782</v>
      </c>
      <c r="L19" s="8">
        <v>6.25</v>
      </c>
      <c r="M19" s="4">
        <v>-10</v>
      </c>
      <c r="N19" s="5">
        <f t="shared" si="7"/>
        <v>-83.333333333333343</v>
      </c>
      <c r="O19" s="6">
        <v>27</v>
      </c>
      <c r="P19" s="5">
        <v>-64</v>
      </c>
      <c r="Q19" s="5">
        <v>15</v>
      </c>
      <c r="R19" s="5">
        <v>45.454545454545453</v>
      </c>
      <c r="S19" s="6">
        <v>18</v>
      </c>
      <c r="T19" s="6" t="s">
        <v>783</v>
      </c>
      <c r="U19" s="7">
        <f t="shared" si="1"/>
        <v>0.36945812807881773</v>
      </c>
      <c r="V19" s="6" t="s">
        <v>784</v>
      </c>
      <c r="W19" s="7">
        <f t="shared" si="2"/>
        <v>10.778443113772456</v>
      </c>
    </row>
    <row r="20" spans="1:23" x14ac:dyDescent="0.2">
      <c r="A20" s="2" t="s">
        <v>785</v>
      </c>
      <c r="B20" s="3">
        <f t="shared" si="3"/>
        <v>10.714285714285714</v>
      </c>
      <c r="C20" s="2" t="s">
        <v>785</v>
      </c>
      <c r="D20" s="5">
        <f t="shared" si="4"/>
        <v>75</v>
      </c>
      <c r="E20" s="4">
        <v>19</v>
      </c>
      <c r="F20" s="5">
        <f t="shared" si="0"/>
        <v>57.575757575757578</v>
      </c>
      <c r="G20" s="4">
        <v>19</v>
      </c>
      <c r="H20" s="5">
        <f>(19/28)*100</f>
        <v>67.857142857142861</v>
      </c>
      <c r="K20" s="2" t="s">
        <v>785</v>
      </c>
      <c r="L20" s="8">
        <v>6.875</v>
      </c>
      <c r="M20" s="4">
        <v>-11</v>
      </c>
      <c r="N20" s="5">
        <f t="shared" si="7"/>
        <v>-91.666666666666657</v>
      </c>
      <c r="O20" s="6">
        <v>26</v>
      </c>
      <c r="P20" s="5">
        <v>-73</v>
      </c>
      <c r="Q20" s="5">
        <v>14</v>
      </c>
      <c r="R20" s="5">
        <v>42.424242424242422</v>
      </c>
      <c r="S20" s="6">
        <v>19</v>
      </c>
      <c r="T20" s="6" t="s">
        <v>786</v>
      </c>
      <c r="U20" s="7">
        <f t="shared" si="1"/>
        <v>0.38998357963875208</v>
      </c>
      <c r="V20" s="6" t="s">
        <v>787</v>
      </c>
      <c r="W20" s="7">
        <f t="shared" si="2"/>
        <v>11.377245508982035</v>
      </c>
    </row>
    <row r="21" spans="1:23" x14ac:dyDescent="0.2">
      <c r="A21" s="2" t="s">
        <v>788</v>
      </c>
      <c r="B21" s="3">
        <f t="shared" si="3"/>
        <v>11.30952380952381</v>
      </c>
      <c r="C21" s="2" t="s">
        <v>788</v>
      </c>
      <c r="D21" s="5">
        <f t="shared" si="4"/>
        <v>79.166666666666657</v>
      </c>
      <c r="E21" s="4">
        <v>20</v>
      </c>
      <c r="F21" s="5">
        <f t="shared" si="0"/>
        <v>60.606060606060609</v>
      </c>
      <c r="G21" s="4">
        <v>20</v>
      </c>
      <c r="H21" s="5">
        <f>(20/28)*100</f>
        <v>71.428571428571431</v>
      </c>
      <c r="K21" s="2" t="s">
        <v>788</v>
      </c>
      <c r="L21" s="8">
        <v>7.5</v>
      </c>
      <c r="M21" s="4">
        <v>-12</v>
      </c>
      <c r="N21" s="5">
        <f t="shared" si="7"/>
        <v>-100</v>
      </c>
      <c r="O21" s="6">
        <v>22</v>
      </c>
      <c r="P21" s="5">
        <v>-82</v>
      </c>
      <c r="Q21" s="5">
        <v>13</v>
      </c>
      <c r="R21" s="5">
        <v>39.393939393939391</v>
      </c>
      <c r="S21" s="6">
        <v>20</v>
      </c>
      <c r="T21" s="6" t="s">
        <v>789</v>
      </c>
      <c r="U21" s="7">
        <f t="shared" si="1"/>
        <v>0.41050903119868637</v>
      </c>
      <c r="V21" s="6" t="s">
        <v>790</v>
      </c>
      <c r="W21" s="7">
        <f t="shared" si="2"/>
        <v>11.976047904191617</v>
      </c>
    </row>
    <row r="22" spans="1:23" x14ac:dyDescent="0.2">
      <c r="A22" s="2" t="s">
        <v>791</v>
      </c>
      <c r="B22" s="3">
        <f t="shared" si="3"/>
        <v>11.904761904761903</v>
      </c>
      <c r="C22" s="2" t="s">
        <v>791</v>
      </c>
      <c r="D22" s="5">
        <f t="shared" si="4"/>
        <v>83.333333333333343</v>
      </c>
      <c r="E22" s="4">
        <v>21</v>
      </c>
      <c r="F22" s="5">
        <f t="shared" si="0"/>
        <v>63.636363636363633</v>
      </c>
      <c r="G22" s="4">
        <v>21</v>
      </c>
      <c r="H22" s="5">
        <f>(21/28)*100</f>
        <v>75</v>
      </c>
      <c r="K22" s="2" t="s">
        <v>791</v>
      </c>
      <c r="L22" s="8">
        <v>8.125</v>
      </c>
      <c r="O22" s="6">
        <v>23</v>
      </c>
      <c r="P22" s="5">
        <v>-91</v>
      </c>
      <c r="Q22" s="5">
        <v>12</v>
      </c>
      <c r="R22" s="5">
        <v>36.363636363636367</v>
      </c>
      <c r="S22" s="6">
        <v>21</v>
      </c>
      <c r="T22" s="6" t="s">
        <v>792</v>
      </c>
      <c r="U22" s="7">
        <f t="shared" si="1"/>
        <v>0.43103448275862066</v>
      </c>
      <c r="V22" s="6" t="s">
        <v>793</v>
      </c>
      <c r="W22" s="7">
        <f t="shared" si="2"/>
        <v>12.574850299401197</v>
      </c>
    </row>
    <row r="23" spans="1:23" x14ac:dyDescent="0.2">
      <c r="A23" s="2" t="s">
        <v>794</v>
      </c>
      <c r="B23" s="3">
        <f t="shared" si="3"/>
        <v>12.5</v>
      </c>
      <c r="C23" s="2" t="s">
        <v>794</v>
      </c>
      <c r="D23" s="5">
        <f t="shared" si="4"/>
        <v>87.5</v>
      </c>
      <c r="E23" s="4">
        <v>22</v>
      </c>
      <c r="F23" s="5">
        <f t="shared" si="0"/>
        <v>66.666666666666657</v>
      </c>
      <c r="G23" s="4">
        <v>22</v>
      </c>
      <c r="H23" s="5">
        <f>(22/28)*100</f>
        <v>78.571428571428569</v>
      </c>
      <c r="K23" s="2" t="s">
        <v>794</v>
      </c>
      <c r="L23" s="8">
        <v>8.75</v>
      </c>
      <c r="O23" s="6">
        <v>24</v>
      </c>
      <c r="P23" s="5">
        <v>-100</v>
      </c>
      <c r="Q23" s="5">
        <v>11</v>
      </c>
      <c r="R23" s="5">
        <v>33.333333333333329</v>
      </c>
      <c r="S23" s="6">
        <v>22</v>
      </c>
      <c r="T23" s="6" t="s">
        <v>795</v>
      </c>
      <c r="U23" s="7">
        <f t="shared" si="1"/>
        <v>0.45155993431855496</v>
      </c>
      <c r="V23" s="6" t="s">
        <v>796</v>
      </c>
      <c r="W23" s="7">
        <f t="shared" si="2"/>
        <v>13.17365269461078</v>
      </c>
    </row>
    <row r="24" spans="1:23" x14ac:dyDescent="0.2">
      <c r="A24" s="2" t="s">
        <v>797</v>
      </c>
      <c r="B24" s="3">
        <f t="shared" si="3"/>
        <v>13.095238095238097</v>
      </c>
      <c r="C24" s="2" t="s">
        <v>797</v>
      </c>
      <c r="D24" s="5">
        <f t="shared" si="4"/>
        <v>91.666666666666657</v>
      </c>
      <c r="E24" s="4">
        <v>23</v>
      </c>
      <c r="F24" s="5">
        <f t="shared" si="0"/>
        <v>69.696969696969703</v>
      </c>
      <c r="G24" s="4">
        <v>23</v>
      </c>
      <c r="H24" s="5">
        <f>(23/28)*100</f>
        <v>82.142857142857139</v>
      </c>
      <c r="K24" s="2" t="s">
        <v>797</v>
      </c>
      <c r="L24" s="8">
        <v>9.375</v>
      </c>
      <c r="O24" s="6">
        <v>25</v>
      </c>
      <c r="P24" s="5">
        <v>0</v>
      </c>
      <c r="Q24" s="5">
        <v>10</v>
      </c>
      <c r="R24" s="5">
        <v>30.303030303030305</v>
      </c>
      <c r="S24" s="6">
        <v>23</v>
      </c>
      <c r="T24" s="6" t="s">
        <v>798</v>
      </c>
      <c r="U24" s="7">
        <f t="shared" si="1"/>
        <v>0.47208538587848936</v>
      </c>
      <c r="V24" s="6" t="s">
        <v>799</v>
      </c>
      <c r="W24" s="7">
        <f t="shared" si="2"/>
        <v>13.77245508982036</v>
      </c>
    </row>
    <row r="25" spans="1:23" x14ac:dyDescent="0.2">
      <c r="A25" s="2" t="s">
        <v>800</v>
      </c>
      <c r="B25" s="3">
        <f t="shared" si="3"/>
        <v>13.690476190476192</v>
      </c>
      <c r="C25" s="2" t="s">
        <v>800</v>
      </c>
      <c r="D25" s="5">
        <f t="shared" si="4"/>
        <v>95.833333333333343</v>
      </c>
      <c r="E25" s="4">
        <v>24</v>
      </c>
      <c r="F25" s="5">
        <f t="shared" si="0"/>
        <v>72.727272727272734</v>
      </c>
      <c r="G25" s="4">
        <v>24</v>
      </c>
      <c r="H25" s="5">
        <f>(24/28)*100</f>
        <v>85.714285714285708</v>
      </c>
      <c r="K25" s="2" t="s">
        <v>800</v>
      </c>
      <c r="L25" s="8">
        <v>10</v>
      </c>
      <c r="Q25" s="6">
        <v>9</v>
      </c>
      <c r="R25" s="5">
        <v>27.27272727272727</v>
      </c>
      <c r="S25" s="6">
        <v>24</v>
      </c>
      <c r="T25" s="6" t="s">
        <v>801</v>
      </c>
      <c r="U25" s="7">
        <f>(S24/4872)*100</f>
        <v>0.47208538587848936</v>
      </c>
      <c r="V25" s="6" t="s">
        <v>802</v>
      </c>
      <c r="W25" s="7">
        <f t="shared" si="2"/>
        <v>14.37125748502994</v>
      </c>
    </row>
    <row r="26" spans="1:23" x14ac:dyDescent="0.2">
      <c r="A26" s="2" t="s">
        <v>803</v>
      </c>
      <c r="B26" s="3">
        <f t="shared" si="3"/>
        <v>14.285714285714285</v>
      </c>
      <c r="C26" s="2" t="s">
        <v>803</v>
      </c>
      <c r="D26" s="5">
        <f t="shared" si="4"/>
        <v>100</v>
      </c>
      <c r="E26" s="4">
        <v>25</v>
      </c>
      <c r="F26" s="5">
        <f t="shared" si="0"/>
        <v>75.757575757575751</v>
      </c>
      <c r="G26" s="4">
        <v>25</v>
      </c>
      <c r="H26" s="5">
        <f>(25/28)*100</f>
        <v>89.285714285714292</v>
      </c>
      <c r="K26" s="2" t="s">
        <v>803</v>
      </c>
      <c r="L26" s="8">
        <v>10.625</v>
      </c>
      <c r="Q26" s="6">
        <v>8</v>
      </c>
      <c r="R26" s="5">
        <v>24.242424242424242</v>
      </c>
      <c r="S26" s="6">
        <v>25</v>
      </c>
      <c r="T26" s="6" t="s">
        <v>804</v>
      </c>
      <c r="U26" s="7">
        <f t="shared" ref="U26:U70" si="8">(S26/4872)*100</f>
        <v>0.51313628899835795</v>
      </c>
      <c r="V26" s="6" t="s">
        <v>805</v>
      </c>
      <c r="W26" s="7">
        <f t="shared" si="2"/>
        <v>14.97005988023952</v>
      </c>
    </row>
    <row r="27" spans="1:23" x14ac:dyDescent="0.2">
      <c r="A27" s="2" t="s">
        <v>806</v>
      </c>
      <c r="B27" s="3">
        <f t="shared" si="3"/>
        <v>14.880952380952381</v>
      </c>
      <c r="E27" s="4">
        <v>26</v>
      </c>
      <c r="F27" s="5">
        <f t="shared" si="0"/>
        <v>78.787878787878782</v>
      </c>
      <c r="G27" s="4">
        <v>26</v>
      </c>
      <c r="H27" s="5">
        <f>(26/28)*100</f>
        <v>92.857142857142861</v>
      </c>
      <c r="K27" s="2" t="s">
        <v>806</v>
      </c>
      <c r="L27" s="8">
        <v>11.25</v>
      </c>
      <c r="Q27" s="6">
        <v>7</v>
      </c>
      <c r="R27" s="5">
        <v>21.212121212121211</v>
      </c>
      <c r="S27" s="6">
        <v>26</v>
      </c>
      <c r="T27" s="6" t="s">
        <v>807</v>
      </c>
      <c r="U27" s="7">
        <f t="shared" si="8"/>
        <v>0.5336617405582923</v>
      </c>
      <c r="V27" s="6" t="s">
        <v>808</v>
      </c>
      <c r="W27" s="7">
        <f t="shared" si="2"/>
        <v>15.568862275449103</v>
      </c>
    </row>
    <row r="28" spans="1:23" x14ac:dyDescent="0.2">
      <c r="A28" s="2" t="s">
        <v>809</v>
      </c>
      <c r="B28" s="3">
        <f t="shared" si="3"/>
        <v>15.476190476190476</v>
      </c>
      <c r="E28" s="4">
        <v>27</v>
      </c>
      <c r="F28" s="5">
        <f t="shared" si="0"/>
        <v>81.818181818181827</v>
      </c>
      <c r="G28" s="4">
        <v>27</v>
      </c>
      <c r="H28" s="5">
        <f>(27/28)*100</f>
        <v>96.428571428571431</v>
      </c>
      <c r="K28" s="2" t="s">
        <v>809</v>
      </c>
      <c r="L28" s="8">
        <v>11.875</v>
      </c>
      <c r="Q28" s="6">
        <v>6</v>
      </c>
      <c r="R28" s="5">
        <v>18.181818181818183</v>
      </c>
      <c r="S28" s="6">
        <v>27</v>
      </c>
      <c r="T28" s="6" t="s">
        <v>810</v>
      </c>
      <c r="U28" s="7">
        <f t="shared" si="8"/>
        <v>0.55418719211822665</v>
      </c>
      <c r="V28" s="6" t="s">
        <v>811</v>
      </c>
      <c r="W28" s="7">
        <f t="shared" si="2"/>
        <v>16.167664670658681</v>
      </c>
    </row>
    <row r="29" spans="1:23" x14ac:dyDescent="0.2">
      <c r="A29" s="2" t="s">
        <v>812</v>
      </c>
      <c r="B29" s="3">
        <f t="shared" si="3"/>
        <v>16.071428571428573</v>
      </c>
      <c r="E29" s="4">
        <v>28</v>
      </c>
      <c r="F29" s="5">
        <f t="shared" si="0"/>
        <v>84.848484848484844</v>
      </c>
      <c r="G29" s="4">
        <v>28</v>
      </c>
      <c r="H29" s="5">
        <f>(28/28)*100</f>
        <v>100</v>
      </c>
      <c r="K29" s="2" t="s">
        <v>812</v>
      </c>
      <c r="L29" s="8">
        <v>12.5</v>
      </c>
      <c r="Q29" s="6">
        <v>5</v>
      </c>
      <c r="R29" s="5">
        <v>15.151515151515152</v>
      </c>
      <c r="S29" s="6">
        <v>28</v>
      </c>
      <c r="T29" s="6" t="s">
        <v>813</v>
      </c>
      <c r="U29" s="7">
        <f t="shared" si="8"/>
        <v>0.57471264367816088</v>
      </c>
      <c r="V29" s="6" t="s">
        <v>814</v>
      </c>
      <c r="W29" s="7">
        <f t="shared" si="2"/>
        <v>16.766467065868262</v>
      </c>
    </row>
    <row r="30" spans="1:23" x14ac:dyDescent="0.2">
      <c r="A30" s="2" t="s">
        <v>815</v>
      </c>
      <c r="B30" s="3">
        <f t="shared" si="3"/>
        <v>16.666666666666664</v>
      </c>
      <c r="E30" s="4">
        <v>29</v>
      </c>
      <c r="F30" s="5">
        <f t="shared" si="0"/>
        <v>87.878787878787875</v>
      </c>
      <c r="K30" s="2" t="s">
        <v>815</v>
      </c>
      <c r="L30" s="8">
        <v>13.125</v>
      </c>
      <c r="Q30" s="6">
        <v>4</v>
      </c>
      <c r="R30" s="5">
        <v>12.121212121212121</v>
      </c>
      <c r="S30" s="6">
        <v>29</v>
      </c>
      <c r="T30" s="6" t="s">
        <v>816</v>
      </c>
      <c r="U30" s="7">
        <f t="shared" si="8"/>
        <v>0.59523809523809523</v>
      </c>
      <c r="V30" s="6" t="s">
        <v>817</v>
      </c>
      <c r="W30" s="7">
        <f t="shared" si="2"/>
        <v>17.365269461077844</v>
      </c>
    </row>
    <row r="31" spans="1:23" x14ac:dyDescent="0.2">
      <c r="A31" s="2" t="s">
        <v>818</v>
      </c>
      <c r="B31" s="3">
        <f t="shared" si="3"/>
        <v>17.261904761904763</v>
      </c>
      <c r="E31" s="4">
        <v>30</v>
      </c>
      <c r="F31" s="5">
        <f t="shared" si="0"/>
        <v>90.909090909090907</v>
      </c>
      <c r="K31" s="2" t="s">
        <v>818</v>
      </c>
      <c r="L31" s="8">
        <v>13.75</v>
      </c>
      <c r="Q31" s="6">
        <v>3</v>
      </c>
      <c r="R31" s="5">
        <v>9.0909090909090917</v>
      </c>
      <c r="S31" s="6">
        <v>30</v>
      </c>
      <c r="T31" s="6" t="s">
        <v>819</v>
      </c>
      <c r="U31" s="7">
        <f t="shared" si="8"/>
        <v>0.61576354679802958</v>
      </c>
      <c r="V31" s="6" t="s">
        <v>820</v>
      </c>
      <c r="W31" s="7">
        <f t="shared" si="2"/>
        <v>17.964071856287426</v>
      </c>
    </row>
    <row r="32" spans="1:23" x14ac:dyDescent="0.2">
      <c r="A32" s="2" t="s">
        <v>821</v>
      </c>
      <c r="B32" s="3">
        <f t="shared" si="3"/>
        <v>17.857142857142858</v>
      </c>
      <c r="E32" s="4">
        <v>31</v>
      </c>
      <c r="F32" s="5">
        <f t="shared" si="0"/>
        <v>93.939393939393938</v>
      </c>
      <c r="K32" s="2" t="s">
        <v>821</v>
      </c>
      <c r="L32" s="8">
        <v>14.375</v>
      </c>
      <c r="Q32" s="6">
        <v>2</v>
      </c>
      <c r="R32" s="5">
        <v>6.0606060606060606</v>
      </c>
      <c r="S32" s="6">
        <v>31</v>
      </c>
      <c r="T32" s="6" t="s">
        <v>822</v>
      </c>
      <c r="U32" s="7">
        <f t="shared" si="8"/>
        <v>0.63628899835796393</v>
      </c>
      <c r="V32" s="6" t="s">
        <v>823</v>
      </c>
      <c r="W32" s="7">
        <f t="shared" si="2"/>
        <v>18.562874251497004</v>
      </c>
    </row>
    <row r="33" spans="1:23" x14ac:dyDescent="0.2">
      <c r="A33" s="2" t="s">
        <v>824</v>
      </c>
      <c r="B33" s="3">
        <f t="shared" si="3"/>
        <v>18.452380952380953</v>
      </c>
      <c r="E33" s="4">
        <v>32</v>
      </c>
      <c r="F33" s="5">
        <f t="shared" si="0"/>
        <v>96.969696969696969</v>
      </c>
      <c r="K33" s="2" t="s">
        <v>824</v>
      </c>
      <c r="L33" s="8">
        <v>15</v>
      </c>
      <c r="Q33" s="6">
        <v>1</v>
      </c>
      <c r="R33" s="5">
        <v>3.0303030303030303</v>
      </c>
      <c r="S33" s="6">
        <v>32</v>
      </c>
      <c r="T33" s="6" t="s">
        <v>825</v>
      </c>
      <c r="U33" s="7">
        <f t="shared" si="8"/>
        <v>0.65681444991789817</v>
      </c>
      <c r="V33" s="6" t="s">
        <v>826</v>
      </c>
      <c r="W33" s="7">
        <f t="shared" si="2"/>
        <v>19.161676646706589</v>
      </c>
    </row>
    <row r="34" spans="1:23" x14ac:dyDescent="0.2">
      <c r="A34" s="2" t="s">
        <v>827</v>
      </c>
      <c r="B34" s="3">
        <f t="shared" si="3"/>
        <v>19.047619047619047</v>
      </c>
      <c r="E34" s="4">
        <v>33</v>
      </c>
      <c r="F34" s="5">
        <f t="shared" si="0"/>
        <v>100</v>
      </c>
      <c r="K34" s="2" t="s">
        <v>827</v>
      </c>
      <c r="L34" s="8">
        <v>15.625</v>
      </c>
      <c r="Q34" s="6">
        <v>0</v>
      </c>
      <c r="R34" s="5">
        <v>0</v>
      </c>
      <c r="S34" s="6">
        <v>33</v>
      </c>
      <c r="T34" s="6" t="s">
        <v>828</v>
      </c>
      <c r="U34" s="7">
        <f t="shared" si="8"/>
        <v>0.67733990147783252</v>
      </c>
      <c r="V34" s="6" t="s">
        <v>829</v>
      </c>
      <c r="W34" s="7">
        <f t="shared" si="2"/>
        <v>19.760479041916167</v>
      </c>
    </row>
    <row r="35" spans="1:23" x14ac:dyDescent="0.2">
      <c r="A35" s="2" t="s">
        <v>830</v>
      </c>
      <c r="B35" s="3">
        <f t="shared" si="3"/>
        <v>19.642857142857142</v>
      </c>
      <c r="E35" s="4">
        <v>34</v>
      </c>
      <c r="K35" s="2" t="s">
        <v>830</v>
      </c>
      <c r="L35" s="8">
        <v>16.25</v>
      </c>
      <c r="Q35" s="6">
        <v>-1</v>
      </c>
      <c r="R35" s="5">
        <v>-3.5714285714285712</v>
      </c>
      <c r="S35" s="6">
        <v>34</v>
      </c>
      <c r="T35" s="6" t="s">
        <v>831</v>
      </c>
      <c r="U35" s="7">
        <f t="shared" si="8"/>
        <v>0.69786535303776687</v>
      </c>
      <c r="V35" s="6" t="s">
        <v>832</v>
      </c>
      <c r="W35" s="7">
        <f t="shared" si="2"/>
        <v>20.359281437125748</v>
      </c>
    </row>
    <row r="36" spans="1:23" x14ac:dyDescent="0.2">
      <c r="A36" s="2" t="s">
        <v>833</v>
      </c>
      <c r="B36" s="3">
        <f t="shared" si="3"/>
        <v>20.238095238095237</v>
      </c>
      <c r="E36" s="4">
        <v>35</v>
      </c>
      <c r="K36" s="2" t="s">
        <v>833</v>
      </c>
      <c r="L36" s="8">
        <v>16.875</v>
      </c>
      <c r="Q36" s="6">
        <v>-2</v>
      </c>
      <c r="R36" s="5">
        <v>-7.1428571428571423</v>
      </c>
      <c r="S36" s="6">
        <v>35</v>
      </c>
      <c r="T36" s="6" t="s">
        <v>834</v>
      </c>
      <c r="U36" s="7">
        <f t="shared" si="8"/>
        <v>0.7183908045977011</v>
      </c>
      <c r="V36" s="6" t="s">
        <v>835</v>
      </c>
      <c r="W36" s="7">
        <f t="shared" si="2"/>
        <v>20.958083832335326</v>
      </c>
    </row>
    <row r="37" spans="1:23" x14ac:dyDescent="0.2">
      <c r="A37" s="2" t="s">
        <v>836</v>
      </c>
      <c r="B37" s="3">
        <f t="shared" si="3"/>
        <v>20.833333333333336</v>
      </c>
      <c r="E37" s="4">
        <v>36</v>
      </c>
      <c r="K37" s="2" t="s">
        <v>836</v>
      </c>
      <c r="L37" s="8">
        <v>17.5</v>
      </c>
      <c r="Q37" s="6">
        <v>-3</v>
      </c>
      <c r="R37" s="5">
        <v>-10.714285714285714</v>
      </c>
      <c r="S37" s="6">
        <v>36</v>
      </c>
      <c r="T37" s="6" t="s">
        <v>837</v>
      </c>
      <c r="U37" s="7">
        <f t="shared" si="8"/>
        <v>0.73891625615763545</v>
      </c>
      <c r="V37" s="6" t="s">
        <v>838</v>
      </c>
      <c r="W37" s="7">
        <f t="shared" si="2"/>
        <v>21.556886227544911</v>
      </c>
    </row>
    <row r="38" spans="1:23" x14ac:dyDescent="0.2">
      <c r="A38" s="2" t="s">
        <v>839</v>
      </c>
      <c r="B38" s="3">
        <f t="shared" si="3"/>
        <v>21.428571428571427</v>
      </c>
      <c r="E38" s="4">
        <v>37</v>
      </c>
      <c r="K38" s="2" t="s">
        <v>839</v>
      </c>
      <c r="L38" s="8">
        <v>18.125</v>
      </c>
      <c r="Q38" s="6">
        <v>-4</v>
      </c>
      <c r="R38" s="5">
        <v>-14.285714285714285</v>
      </c>
      <c r="S38" s="6">
        <v>37</v>
      </c>
      <c r="T38" s="6" t="s">
        <v>840</v>
      </c>
      <c r="U38" s="7">
        <f t="shared" si="8"/>
        <v>0.7594417077175698</v>
      </c>
      <c r="V38" s="6" t="s">
        <v>841</v>
      </c>
      <c r="W38" s="7">
        <f t="shared" si="2"/>
        <v>22.155688622754489</v>
      </c>
    </row>
    <row r="39" spans="1:23" x14ac:dyDescent="0.2">
      <c r="A39" s="2" t="s">
        <v>842</v>
      </c>
      <c r="B39" s="3">
        <f t="shared" si="3"/>
        <v>22.023809523809522</v>
      </c>
      <c r="E39" s="4">
        <v>38</v>
      </c>
      <c r="K39" s="2" t="s">
        <v>842</v>
      </c>
      <c r="L39" s="8">
        <v>18.75</v>
      </c>
      <c r="Q39" s="6">
        <v>-5</v>
      </c>
      <c r="R39" s="5">
        <v>-17.857142857142858</v>
      </c>
      <c r="S39" s="6">
        <v>38</v>
      </c>
      <c r="T39" s="6" t="s">
        <v>843</v>
      </c>
      <c r="U39" s="7">
        <f t="shared" si="8"/>
        <v>0.77996715927750415</v>
      </c>
      <c r="V39" s="6" t="s">
        <v>844</v>
      </c>
      <c r="W39" s="7">
        <f t="shared" si="2"/>
        <v>22.754491017964071</v>
      </c>
    </row>
    <row r="40" spans="1:23" x14ac:dyDescent="0.2">
      <c r="A40" s="2" t="s">
        <v>845</v>
      </c>
      <c r="B40" s="3">
        <f t="shared" si="3"/>
        <v>22.61904761904762</v>
      </c>
      <c r="E40" s="4">
        <v>39</v>
      </c>
      <c r="K40" s="2" t="s">
        <v>845</v>
      </c>
      <c r="L40" s="8">
        <v>19.375</v>
      </c>
      <c r="Q40" s="6">
        <v>-6</v>
      </c>
      <c r="R40" s="5">
        <v>-21.428571428571427</v>
      </c>
      <c r="S40" s="6">
        <v>39</v>
      </c>
      <c r="T40" s="6" t="s">
        <v>846</v>
      </c>
      <c r="U40" s="7">
        <f t="shared" si="8"/>
        <v>0.8004926108374385</v>
      </c>
      <c r="V40" s="6" t="s">
        <v>847</v>
      </c>
      <c r="W40" s="7">
        <f t="shared" si="2"/>
        <v>23.353293413173652</v>
      </c>
    </row>
    <row r="41" spans="1:23" x14ac:dyDescent="0.2">
      <c r="A41" s="2" t="s">
        <v>848</v>
      </c>
      <c r="B41" s="3">
        <f t="shared" si="3"/>
        <v>23.214285714285715</v>
      </c>
      <c r="E41" s="4">
        <v>40</v>
      </c>
      <c r="K41" s="2" t="s">
        <v>848</v>
      </c>
      <c r="L41" s="8">
        <v>20</v>
      </c>
      <c r="Q41" s="6">
        <v>-7</v>
      </c>
      <c r="R41" s="5">
        <v>-25</v>
      </c>
      <c r="S41" s="6">
        <v>40</v>
      </c>
      <c r="T41" s="6" t="s">
        <v>849</v>
      </c>
      <c r="U41" s="7">
        <f t="shared" si="8"/>
        <v>0.82101806239737274</v>
      </c>
      <c r="V41" s="6" t="s">
        <v>850</v>
      </c>
      <c r="W41" s="7">
        <f t="shared" si="2"/>
        <v>23.952095808383234</v>
      </c>
    </row>
    <row r="42" spans="1:23" x14ac:dyDescent="0.2">
      <c r="A42" s="2" t="s">
        <v>851</v>
      </c>
      <c r="B42" s="3">
        <f t="shared" si="3"/>
        <v>23.809523809523807</v>
      </c>
      <c r="E42" s="4">
        <v>41</v>
      </c>
      <c r="K42" s="2" t="s">
        <v>851</v>
      </c>
      <c r="L42" s="8">
        <v>20.625</v>
      </c>
      <c r="Q42" s="6">
        <v>-8</v>
      </c>
      <c r="R42" s="5">
        <v>-28.571428571428569</v>
      </c>
      <c r="S42" s="6">
        <v>41</v>
      </c>
      <c r="T42" s="6" t="s">
        <v>852</v>
      </c>
      <c r="U42" s="7">
        <f t="shared" si="8"/>
        <v>0.84154351395730709</v>
      </c>
      <c r="V42" s="6" t="s">
        <v>853</v>
      </c>
      <c r="W42" s="7">
        <f t="shared" si="2"/>
        <v>24.550898203592812</v>
      </c>
    </row>
    <row r="43" spans="1:23" x14ac:dyDescent="0.2">
      <c r="A43" s="2" t="s">
        <v>854</v>
      </c>
      <c r="B43" s="3">
        <f t="shared" si="3"/>
        <v>24.404761904761905</v>
      </c>
      <c r="E43" s="4">
        <v>42</v>
      </c>
      <c r="K43" s="2" t="s">
        <v>854</v>
      </c>
      <c r="L43" s="8">
        <v>21.25</v>
      </c>
      <c r="Q43" s="6">
        <v>-9</v>
      </c>
      <c r="R43" s="5">
        <v>-32.142857142857146</v>
      </c>
      <c r="S43" s="6">
        <v>42</v>
      </c>
      <c r="T43" s="6" t="s">
        <v>855</v>
      </c>
      <c r="U43" s="7">
        <f t="shared" si="8"/>
        <v>0.86206896551724133</v>
      </c>
      <c r="V43" s="6" t="s">
        <v>856</v>
      </c>
      <c r="W43" s="7">
        <f t="shared" si="2"/>
        <v>25.149700598802394</v>
      </c>
    </row>
    <row r="44" spans="1:23" x14ac:dyDescent="0.2">
      <c r="A44" s="2" t="s">
        <v>857</v>
      </c>
      <c r="B44" s="3">
        <f t="shared" si="3"/>
        <v>25</v>
      </c>
      <c r="E44" s="4">
        <v>43</v>
      </c>
      <c r="K44" s="2" t="s">
        <v>857</v>
      </c>
      <c r="L44" s="8">
        <v>21.875</v>
      </c>
      <c r="Q44" s="6">
        <v>-10</v>
      </c>
      <c r="R44" s="5">
        <v>-35.714285714285715</v>
      </c>
      <c r="S44" s="6">
        <v>43</v>
      </c>
      <c r="T44" s="6" t="s">
        <v>858</v>
      </c>
      <c r="U44" s="7">
        <f t="shared" si="8"/>
        <v>0.88259441707717567</v>
      </c>
      <c r="V44" s="6" t="s">
        <v>859</v>
      </c>
      <c r="W44" s="7">
        <f t="shared" si="2"/>
        <v>25.748502994011975</v>
      </c>
    </row>
    <row r="45" spans="1:23" x14ac:dyDescent="0.2">
      <c r="A45" s="2" t="s">
        <v>860</v>
      </c>
      <c r="B45" s="3">
        <f t="shared" si="3"/>
        <v>25.595238095238095</v>
      </c>
      <c r="E45" s="4">
        <v>44</v>
      </c>
      <c r="K45" s="2" t="s">
        <v>860</v>
      </c>
      <c r="L45" s="8">
        <v>22.5</v>
      </c>
      <c r="Q45" s="6">
        <v>-11</v>
      </c>
      <c r="R45" s="5">
        <v>-39.285714285714285</v>
      </c>
      <c r="S45" s="6">
        <v>44</v>
      </c>
      <c r="T45" s="6" t="s">
        <v>861</v>
      </c>
      <c r="U45" s="7">
        <f t="shared" si="8"/>
        <v>0.90311986863710991</v>
      </c>
      <c r="V45" s="6" t="s">
        <v>862</v>
      </c>
      <c r="W45" s="7">
        <f t="shared" si="2"/>
        <v>26.34730538922156</v>
      </c>
    </row>
    <row r="46" spans="1:23" x14ac:dyDescent="0.2">
      <c r="A46" s="2" t="s">
        <v>863</v>
      </c>
      <c r="B46" s="3">
        <f t="shared" si="3"/>
        <v>26.190476190476193</v>
      </c>
      <c r="E46" s="4">
        <v>45</v>
      </c>
      <c r="K46" s="2" t="s">
        <v>863</v>
      </c>
      <c r="L46" s="8">
        <v>23.125</v>
      </c>
      <c r="Q46" s="6">
        <v>-12</v>
      </c>
      <c r="R46" s="5">
        <v>-42.857142857142854</v>
      </c>
      <c r="S46" s="6">
        <v>45</v>
      </c>
      <c r="T46" s="6" t="s">
        <v>864</v>
      </c>
      <c r="U46" s="7">
        <f t="shared" si="8"/>
        <v>0.92364532019704437</v>
      </c>
      <c r="V46" s="6" t="s">
        <v>865</v>
      </c>
      <c r="W46" s="7">
        <f t="shared" si="2"/>
        <v>26.946107784431138</v>
      </c>
    </row>
    <row r="47" spans="1:23" x14ac:dyDescent="0.2">
      <c r="A47" s="2" t="s">
        <v>866</v>
      </c>
      <c r="B47" s="3">
        <f t="shared" si="3"/>
        <v>26.785714285714285</v>
      </c>
      <c r="E47" s="4">
        <v>46</v>
      </c>
      <c r="K47" s="2" t="s">
        <v>866</v>
      </c>
      <c r="L47" s="8">
        <v>23.75</v>
      </c>
      <c r="Q47" s="6">
        <v>-13</v>
      </c>
      <c r="R47" s="5">
        <v>-46.428571428571431</v>
      </c>
      <c r="S47" s="6">
        <v>46</v>
      </c>
      <c r="T47" s="6" t="s">
        <v>867</v>
      </c>
      <c r="U47" s="7">
        <f t="shared" si="8"/>
        <v>0.94417077175697872</v>
      </c>
      <c r="V47" s="6" t="s">
        <v>868</v>
      </c>
      <c r="W47" s="7">
        <f t="shared" si="2"/>
        <v>27.54491017964072</v>
      </c>
    </row>
    <row r="48" spans="1:23" x14ac:dyDescent="0.2">
      <c r="A48" s="2" t="s">
        <v>869</v>
      </c>
      <c r="B48" s="3">
        <f t="shared" si="3"/>
        <v>27.380952380952383</v>
      </c>
      <c r="E48" s="4">
        <v>47</v>
      </c>
      <c r="K48" s="2" t="s">
        <v>869</v>
      </c>
      <c r="L48" s="8">
        <v>24.375</v>
      </c>
      <c r="Q48" s="6">
        <v>-14</v>
      </c>
      <c r="R48" s="5">
        <v>-50</v>
      </c>
      <c r="S48" s="6">
        <v>47</v>
      </c>
      <c r="T48" s="6" t="s">
        <v>870</v>
      </c>
      <c r="U48" s="7">
        <f t="shared" si="8"/>
        <v>0.96469622331691296</v>
      </c>
      <c r="V48" s="6" t="s">
        <v>871</v>
      </c>
      <c r="W48" s="7">
        <f t="shared" si="2"/>
        <v>28.143712574850298</v>
      </c>
    </row>
    <row r="49" spans="1:23" x14ac:dyDescent="0.2">
      <c r="A49" s="2" t="s">
        <v>872</v>
      </c>
      <c r="B49" s="3">
        <f t="shared" si="3"/>
        <v>27.976190476190478</v>
      </c>
      <c r="E49" s="4">
        <v>48</v>
      </c>
      <c r="K49" s="2" t="s">
        <v>872</v>
      </c>
      <c r="L49" s="8">
        <v>25</v>
      </c>
      <c r="Q49" s="6">
        <v>-15</v>
      </c>
      <c r="R49" s="5">
        <v>-53.571428571428569</v>
      </c>
      <c r="S49" s="6">
        <v>48</v>
      </c>
      <c r="T49" s="6" t="s">
        <v>873</v>
      </c>
      <c r="U49" s="7">
        <f t="shared" si="8"/>
        <v>0.98522167487684731</v>
      </c>
      <c r="V49" s="6" t="s">
        <v>874</v>
      </c>
      <c r="W49" s="7">
        <f t="shared" si="2"/>
        <v>28.742514970059879</v>
      </c>
    </row>
    <row r="50" spans="1:23" x14ac:dyDescent="0.2">
      <c r="A50" s="2" t="s">
        <v>875</v>
      </c>
      <c r="B50" s="3">
        <f t="shared" si="3"/>
        <v>28.571428571428569</v>
      </c>
      <c r="E50" s="4">
        <v>49</v>
      </c>
      <c r="K50" s="2" t="s">
        <v>875</v>
      </c>
      <c r="L50" s="8">
        <v>25.625</v>
      </c>
      <c r="Q50" s="6">
        <v>-16</v>
      </c>
      <c r="R50" s="5">
        <v>-57.142857142857139</v>
      </c>
      <c r="S50" s="6">
        <v>49</v>
      </c>
      <c r="T50" s="6" t="s">
        <v>876</v>
      </c>
      <c r="U50" s="7">
        <f t="shared" si="8"/>
        <v>1.0057471264367817</v>
      </c>
      <c r="V50" s="6" t="s">
        <v>877</v>
      </c>
      <c r="W50" s="7">
        <f t="shared" si="2"/>
        <v>29.341317365269461</v>
      </c>
    </row>
    <row r="51" spans="1:23" x14ac:dyDescent="0.2">
      <c r="A51" s="2" t="s">
        <v>878</v>
      </c>
      <c r="B51" s="3">
        <f t="shared" si="3"/>
        <v>29.166666666666668</v>
      </c>
      <c r="E51" s="4">
        <v>50</v>
      </c>
      <c r="K51" s="2" t="s">
        <v>878</v>
      </c>
      <c r="L51" s="8">
        <v>26.25</v>
      </c>
      <c r="Q51" s="6">
        <v>-17</v>
      </c>
      <c r="R51" s="5">
        <v>-60.714285714285708</v>
      </c>
      <c r="S51" s="6">
        <v>50</v>
      </c>
      <c r="T51" s="6" t="s">
        <v>879</v>
      </c>
      <c r="U51" s="7">
        <f t="shared" si="8"/>
        <v>1.0262725779967159</v>
      </c>
      <c r="V51" s="6" t="s">
        <v>880</v>
      </c>
      <c r="W51" s="7">
        <f t="shared" si="2"/>
        <v>29.940119760479039</v>
      </c>
    </row>
    <row r="52" spans="1:23" x14ac:dyDescent="0.2">
      <c r="A52" s="2" t="s">
        <v>881</v>
      </c>
      <c r="B52" s="3">
        <f t="shared" si="3"/>
        <v>29.761904761904763</v>
      </c>
      <c r="E52" s="4">
        <v>51</v>
      </c>
      <c r="K52" s="2" t="s">
        <v>881</v>
      </c>
      <c r="L52" s="8">
        <v>26.875</v>
      </c>
      <c r="Q52" s="6">
        <v>-18</v>
      </c>
      <c r="R52" s="5">
        <v>-64.285714285714292</v>
      </c>
      <c r="S52" s="6">
        <v>51</v>
      </c>
      <c r="T52" s="6" t="s">
        <v>882</v>
      </c>
      <c r="U52" s="7">
        <f t="shared" si="8"/>
        <v>1.0467980295566501</v>
      </c>
      <c r="V52" s="6" t="s">
        <v>883</v>
      </c>
      <c r="W52" s="7">
        <f t="shared" si="2"/>
        <v>30.538922155688624</v>
      </c>
    </row>
    <row r="53" spans="1:23" x14ac:dyDescent="0.2">
      <c r="A53" s="2" t="s">
        <v>884</v>
      </c>
      <c r="B53" s="3">
        <f t="shared" si="3"/>
        <v>30.357142857142854</v>
      </c>
      <c r="E53" s="4">
        <v>52</v>
      </c>
      <c r="K53" s="2" t="s">
        <v>884</v>
      </c>
      <c r="L53" s="8">
        <v>27.5</v>
      </c>
      <c r="Q53" s="6">
        <v>-19</v>
      </c>
      <c r="R53" s="5">
        <v>-67.857142857142861</v>
      </c>
      <c r="S53" s="6">
        <v>52</v>
      </c>
      <c r="T53" s="6" t="s">
        <v>885</v>
      </c>
      <c r="U53" s="7">
        <f t="shared" si="8"/>
        <v>1.0673234811165846</v>
      </c>
      <c r="V53" s="6" t="s">
        <v>886</v>
      </c>
      <c r="W53" s="7">
        <f t="shared" si="2"/>
        <v>31.137724550898206</v>
      </c>
    </row>
    <row r="54" spans="1:23" x14ac:dyDescent="0.2">
      <c r="A54" s="2" t="s">
        <v>887</v>
      </c>
      <c r="B54" s="3">
        <f t="shared" si="3"/>
        <v>30.952380952380953</v>
      </c>
      <c r="E54" s="4">
        <v>53</v>
      </c>
      <c r="K54" s="2" t="s">
        <v>887</v>
      </c>
      <c r="L54" s="8">
        <v>28.125</v>
      </c>
      <c r="Q54" s="6">
        <v>-20</v>
      </c>
      <c r="R54" s="5">
        <v>-71.428571428571431</v>
      </c>
      <c r="S54" s="6">
        <v>53</v>
      </c>
      <c r="T54" s="6" t="s">
        <v>888</v>
      </c>
      <c r="U54" s="7">
        <f t="shared" si="8"/>
        <v>1.0878489326765188</v>
      </c>
      <c r="V54" s="6" t="s">
        <v>889</v>
      </c>
      <c r="W54" s="7">
        <f t="shared" si="2"/>
        <v>31.736526946107784</v>
      </c>
    </row>
    <row r="55" spans="1:23" x14ac:dyDescent="0.2">
      <c r="A55" s="2" t="s">
        <v>890</v>
      </c>
      <c r="B55" s="3">
        <f t="shared" si="3"/>
        <v>31.547619047619047</v>
      </c>
      <c r="E55" s="4">
        <v>54</v>
      </c>
      <c r="K55" s="2" t="s">
        <v>890</v>
      </c>
      <c r="L55" s="8">
        <v>28.75</v>
      </c>
      <c r="Q55" s="6">
        <v>-21</v>
      </c>
      <c r="R55" s="5">
        <v>-75</v>
      </c>
      <c r="S55" s="6">
        <v>54</v>
      </c>
      <c r="T55" s="6" t="s">
        <v>891</v>
      </c>
      <c r="U55" s="7">
        <f t="shared" si="8"/>
        <v>1.1083743842364533</v>
      </c>
      <c r="V55" s="6" t="s">
        <v>892</v>
      </c>
      <c r="W55" s="7">
        <f t="shared" si="2"/>
        <v>32.335329341317362</v>
      </c>
    </row>
    <row r="56" spans="1:23" x14ac:dyDescent="0.2">
      <c r="A56" s="2" t="s">
        <v>893</v>
      </c>
      <c r="B56" s="3">
        <f t="shared" si="3"/>
        <v>32.142857142857146</v>
      </c>
      <c r="E56" s="4">
        <v>55</v>
      </c>
      <c r="K56" s="2" t="s">
        <v>893</v>
      </c>
      <c r="L56" s="8">
        <v>29.375</v>
      </c>
      <c r="Q56" s="6">
        <v>-22</v>
      </c>
      <c r="R56" s="5">
        <v>-78.571428571428569</v>
      </c>
      <c r="S56" s="6">
        <v>55</v>
      </c>
      <c r="T56" s="6" t="s">
        <v>894</v>
      </c>
      <c r="U56" s="7">
        <f t="shared" si="8"/>
        <v>1.1288998357963875</v>
      </c>
      <c r="V56" s="6" t="s">
        <v>895</v>
      </c>
      <c r="W56" s="7">
        <f t="shared" si="2"/>
        <v>32.934131736526943</v>
      </c>
    </row>
    <row r="57" spans="1:23" x14ac:dyDescent="0.2">
      <c r="A57" s="2" t="s">
        <v>896</v>
      </c>
      <c r="B57" s="3">
        <f t="shared" si="3"/>
        <v>32.738095238095241</v>
      </c>
      <c r="E57" s="4">
        <v>56</v>
      </c>
      <c r="K57" s="2" t="s">
        <v>896</v>
      </c>
      <c r="L57" s="8">
        <v>30</v>
      </c>
      <c r="Q57" s="6">
        <v>-23</v>
      </c>
      <c r="R57" s="5">
        <v>-82.142857142857139</v>
      </c>
      <c r="S57" s="6">
        <v>56</v>
      </c>
      <c r="T57" s="6" t="s">
        <v>897</v>
      </c>
      <c r="U57" s="7">
        <f t="shared" si="8"/>
        <v>1.1494252873563218</v>
      </c>
      <c r="V57" s="6" t="s">
        <v>898</v>
      </c>
      <c r="W57" s="7">
        <f t="shared" si="2"/>
        <v>33.532934131736525</v>
      </c>
    </row>
    <row r="58" spans="1:23" x14ac:dyDescent="0.2">
      <c r="A58" s="2" t="s">
        <v>899</v>
      </c>
      <c r="B58" s="3">
        <f t="shared" si="3"/>
        <v>33.333333333333329</v>
      </c>
      <c r="E58" s="4">
        <v>57</v>
      </c>
      <c r="K58" s="2" t="s">
        <v>899</v>
      </c>
      <c r="L58" s="8">
        <v>30.625</v>
      </c>
      <c r="Q58" s="6">
        <v>-24</v>
      </c>
      <c r="R58" s="5">
        <v>-85.714285714285708</v>
      </c>
      <c r="S58" s="6">
        <v>57</v>
      </c>
      <c r="T58" s="6" t="s">
        <v>900</v>
      </c>
      <c r="U58" s="7">
        <f t="shared" si="8"/>
        <v>1.1699507389162562</v>
      </c>
      <c r="V58" s="6" t="s">
        <v>901</v>
      </c>
      <c r="W58" s="7">
        <f t="shared" si="2"/>
        <v>34.131736526946113</v>
      </c>
    </row>
    <row r="59" spans="1:23" x14ac:dyDescent="0.2">
      <c r="A59" s="2" t="s">
        <v>902</v>
      </c>
      <c r="B59" s="3">
        <f t="shared" si="3"/>
        <v>33.928571428571431</v>
      </c>
      <c r="E59" s="4">
        <v>58</v>
      </c>
      <c r="K59" s="2" t="s">
        <v>902</v>
      </c>
      <c r="L59" s="8">
        <v>31.25</v>
      </c>
      <c r="Q59" s="6">
        <v>-25</v>
      </c>
      <c r="R59" s="5">
        <v>-89.285714285714292</v>
      </c>
      <c r="S59" s="6">
        <v>58</v>
      </c>
      <c r="T59" s="6" t="s">
        <v>903</v>
      </c>
      <c r="U59" s="7">
        <f t="shared" si="8"/>
        <v>1.1904761904761905</v>
      </c>
      <c r="V59" s="6" t="s">
        <v>904</v>
      </c>
      <c r="W59" s="7">
        <f t="shared" si="2"/>
        <v>34.730538922155688</v>
      </c>
    </row>
    <row r="60" spans="1:23" x14ac:dyDescent="0.2">
      <c r="A60" s="2" t="s">
        <v>905</v>
      </c>
      <c r="B60" s="3">
        <f t="shared" si="3"/>
        <v>34.523809523809526</v>
      </c>
      <c r="E60" s="4">
        <v>59</v>
      </c>
      <c r="K60" s="2" t="s">
        <v>905</v>
      </c>
      <c r="L60" s="8">
        <v>31.875</v>
      </c>
      <c r="Q60" s="6">
        <v>-26</v>
      </c>
      <c r="R60" s="5">
        <v>-92.857142857142861</v>
      </c>
      <c r="S60" s="6">
        <v>59</v>
      </c>
      <c r="T60" s="6" t="s">
        <v>906</v>
      </c>
      <c r="U60" s="7">
        <f t="shared" si="8"/>
        <v>1.2110016420361249</v>
      </c>
      <c r="V60" s="6" t="s">
        <v>907</v>
      </c>
      <c r="W60" s="7">
        <f t="shared" si="2"/>
        <v>35.32934131736527</v>
      </c>
    </row>
    <row r="61" spans="1:23" x14ac:dyDescent="0.2">
      <c r="A61" s="2" t="s">
        <v>908</v>
      </c>
      <c r="B61" s="3">
        <f t="shared" si="3"/>
        <v>35.119047619047613</v>
      </c>
      <c r="E61" s="4">
        <v>60</v>
      </c>
      <c r="K61" s="2" t="s">
        <v>908</v>
      </c>
      <c r="L61" s="8">
        <v>32.5</v>
      </c>
      <c r="Q61" s="6">
        <v>-27</v>
      </c>
      <c r="R61" s="5">
        <v>-96.428571428571431</v>
      </c>
      <c r="S61" s="6">
        <v>60</v>
      </c>
      <c r="T61" s="6" t="s">
        <v>909</v>
      </c>
      <c r="U61" s="7">
        <f t="shared" si="8"/>
        <v>1.2315270935960592</v>
      </c>
      <c r="V61" s="6" t="s">
        <v>910</v>
      </c>
      <c r="W61" s="7">
        <f t="shared" si="2"/>
        <v>35.928143712574851</v>
      </c>
    </row>
    <row r="62" spans="1:23" x14ac:dyDescent="0.2">
      <c r="A62" s="2" t="s">
        <v>911</v>
      </c>
      <c r="B62" s="3">
        <f t="shared" si="3"/>
        <v>35.714285714285715</v>
      </c>
      <c r="E62" s="4">
        <v>61</v>
      </c>
      <c r="K62" s="2" t="s">
        <v>911</v>
      </c>
      <c r="L62" s="8">
        <v>33.125</v>
      </c>
      <c r="Q62" s="6">
        <v>-28</v>
      </c>
      <c r="R62" s="5">
        <v>-100</v>
      </c>
      <c r="S62" s="6">
        <v>61</v>
      </c>
      <c r="T62" s="6" t="s">
        <v>912</v>
      </c>
      <c r="U62" s="7">
        <f t="shared" si="8"/>
        <v>1.2520525451559934</v>
      </c>
      <c r="V62" s="6" t="s">
        <v>913</v>
      </c>
      <c r="W62" s="7">
        <f t="shared" si="2"/>
        <v>36.526946107784433</v>
      </c>
    </row>
    <row r="63" spans="1:23" x14ac:dyDescent="0.2">
      <c r="A63" s="2" t="s">
        <v>914</v>
      </c>
      <c r="B63" s="3">
        <f t="shared" si="3"/>
        <v>36.30952380952381</v>
      </c>
      <c r="E63" s="4">
        <v>62</v>
      </c>
      <c r="K63" s="2" t="s">
        <v>914</v>
      </c>
      <c r="L63" s="8">
        <v>33.75</v>
      </c>
      <c r="S63" s="6">
        <v>62</v>
      </c>
      <c r="T63" s="6" t="s">
        <v>915</v>
      </c>
      <c r="U63" s="7">
        <f t="shared" si="8"/>
        <v>1.2725779967159279</v>
      </c>
      <c r="V63" s="6" t="s">
        <v>916</v>
      </c>
      <c r="W63" s="7">
        <f t="shared" si="2"/>
        <v>37.125748502994007</v>
      </c>
    </row>
    <row r="64" spans="1:23" x14ac:dyDescent="0.2">
      <c r="A64" s="2" t="s">
        <v>917</v>
      </c>
      <c r="B64" s="3">
        <f t="shared" si="3"/>
        <v>36.904761904761905</v>
      </c>
      <c r="E64" s="4">
        <v>63</v>
      </c>
      <c r="K64" s="2" t="s">
        <v>917</v>
      </c>
      <c r="L64" s="8">
        <v>34.375</v>
      </c>
      <c r="S64" s="6">
        <v>63</v>
      </c>
      <c r="T64" s="6" t="s">
        <v>918</v>
      </c>
      <c r="U64" s="7">
        <f t="shared" si="8"/>
        <v>1.2931034482758621</v>
      </c>
      <c r="V64" s="6" t="s">
        <v>919</v>
      </c>
      <c r="W64" s="7">
        <f t="shared" si="2"/>
        <v>37.724550898203589</v>
      </c>
    </row>
    <row r="65" spans="1:23" x14ac:dyDescent="0.2">
      <c r="A65" s="2" t="s">
        <v>920</v>
      </c>
      <c r="B65" s="3">
        <f t="shared" si="3"/>
        <v>37.5</v>
      </c>
      <c r="E65" s="4">
        <v>64</v>
      </c>
      <c r="K65" s="2" t="s">
        <v>920</v>
      </c>
      <c r="L65" s="8">
        <v>35</v>
      </c>
      <c r="S65" s="6">
        <v>64</v>
      </c>
      <c r="T65" s="6" t="s">
        <v>921</v>
      </c>
      <c r="U65" s="7">
        <f t="shared" si="8"/>
        <v>1.3136288998357963</v>
      </c>
      <c r="V65" s="6" t="s">
        <v>922</v>
      </c>
      <c r="W65" s="7">
        <f t="shared" ref="W65:W128" si="9">(S65/167)*100</f>
        <v>38.323353293413177</v>
      </c>
    </row>
    <row r="66" spans="1:23" x14ac:dyDescent="0.2">
      <c r="A66" s="2" t="s">
        <v>923</v>
      </c>
      <c r="B66" s="3">
        <f t="shared" ref="B66:B129" si="10">(E65/168)*100</f>
        <v>38.095238095238095</v>
      </c>
      <c r="E66" s="4">
        <v>65</v>
      </c>
      <c r="K66" s="2" t="s">
        <v>923</v>
      </c>
      <c r="L66" s="8">
        <v>35.625</v>
      </c>
      <c r="S66" s="6">
        <v>65</v>
      </c>
      <c r="T66" s="6" t="s">
        <v>924</v>
      </c>
      <c r="U66" s="7">
        <f t="shared" si="8"/>
        <v>1.3341543513957306</v>
      </c>
      <c r="V66" s="6" t="s">
        <v>925</v>
      </c>
      <c r="W66" s="7">
        <f t="shared" si="9"/>
        <v>38.922155688622759</v>
      </c>
    </row>
    <row r="67" spans="1:23" x14ac:dyDescent="0.2">
      <c r="A67" s="2" t="s">
        <v>926</v>
      </c>
      <c r="B67" s="3">
        <f t="shared" si="10"/>
        <v>38.69047619047619</v>
      </c>
      <c r="E67" s="4">
        <v>66</v>
      </c>
      <c r="K67" s="2" t="s">
        <v>926</v>
      </c>
      <c r="L67" s="8">
        <v>36.25</v>
      </c>
      <c r="S67" s="6">
        <v>66</v>
      </c>
      <c r="T67" s="6" t="s">
        <v>927</v>
      </c>
      <c r="U67" s="7">
        <f t="shared" si="8"/>
        <v>1.354679802955665</v>
      </c>
      <c r="V67" s="6" t="s">
        <v>928</v>
      </c>
      <c r="W67" s="7">
        <f t="shared" si="9"/>
        <v>39.520958083832333</v>
      </c>
    </row>
    <row r="68" spans="1:23" x14ac:dyDescent="0.2">
      <c r="A68" s="2" t="s">
        <v>929</v>
      </c>
      <c r="B68" s="3">
        <f t="shared" si="10"/>
        <v>39.285714285714285</v>
      </c>
      <c r="E68" s="4">
        <v>67</v>
      </c>
      <c r="K68" s="2" t="s">
        <v>929</v>
      </c>
      <c r="L68" s="8">
        <v>36.875</v>
      </c>
      <c r="S68" s="6">
        <v>67</v>
      </c>
      <c r="T68" s="6" t="s">
        <v>930</v>
      </c>
      <c r="U68" s="7">
        <f t="shared" si="8"/>
        <v>1.3752052545155995</v>
      </c>
      <c r="V68" s="6" t="s">
        <v>931</v>
      </c>
      <c r="W68" s="7">
        <f t="shared" si="9"/>
        <v>40.119760479041915</v>
      </c>
    </row>
    <row r="69" spans="1:23" x14ac:dyDescent="0.2">
      <c r="A69" s="2" t="s">
        <v>932</v>
      </c>
      <c r="B69" s="3">
        <f t="shared" si="10"/>
        <v>39.880952380952387</v>
      </c>
      <c r="E69" s="4">
        <v>68</v>
      </c>
      <c r="K69" s="2" t="s">
        <v>932</v>
      </c>
      <c r="L69" s="8">
        <v>37.5</v>
      </c>
      <c r="S69" s="6">
        <v>68</v>
      </c>
      <c r="T69" s="6" t="s">
        <v>933</v>
      </c>
      <c r="U69" s="7">
        <f t="shared" si="8"/>
        <v>1.3957307060755337</v>
      </c>
      <c r="V69" s="6" t="s">
        <v>934</v>
      </c>
      <c r="W69" s="7">
        <f t="shared" si="9"/>
        <v>40.718562874251496</v>
      </c>
    </row>
    <row r="70" spans="1:23" x14ac:dyDescent="0.2">
      <c r="A70" s="2" t="s">
        <v>935</v>
      </c>
      <c r="B70" s="3">
        <f t="shared" si="10"/>
        <v>40.476190476190474</v>
      </c>
      <c r="E70" s="4">
        <v>69</v>
      </c>
      <c r="K70" s="2" t="s">
        <v>935</v>
      </c>
      <c r="L70" s="8">
        <v>38.125</v>
      </c>
      <c r="S70" s="6">
        <v>69</v>
      </c>
      <c r="T70" s="6" t="s">
        <v>936</v>
      </c>
      <c r="U70" s="7">
        <f t="shared" si="8"/>
        <v>1.416256157635468</v>
      </c>
      <c r="V70" s="6" t="s">
        <v>937</v>
      </c>
      <c r="W70" s="7">
        <f t="shared" si="9"/>
        <v>41.317365269461078</v>
      </c>
    </row>
    <row r="71" spans="1:23" x14ac:dyDescent="0.2">
      <c r="A71" s="2" t="s">
        <v>938</v>
      </c>
      <c r="B71" s="3">
        <f t="shared" si="10"/>
        <v>41.071428571428569</v>
      </c>
      <c r="E71" s="4">
        <v>70</v>
      </c>
      <c r="K71" s="2" t="s">
        <v>938</v>
      </c>
      <c r="L71" s="8">
        <v>38.75</v>
      </c>
      <c r="S71" s="6">
        <v>70</v>
      </c>
      <c r="T71" s="6" t="s">
        <v>939</v>
      </c>
      <c r="U71" s="7">
        <f>(S70/4872)*100</f>
        <v>1.416256157635468</v>
      </c>
      <c r="V71" s="6" t="s">
        <v>940</v>
      </c>
      <c r="W71" s="7">
        <f t="shared" si="9"/>
        <v>41.916167664670652</v>
      </c>
    </row>
    <row r="72" spans="1:23" x14ac:dyDescent="0.2">
      <c r="A72" s="2" t="s">
        <v>941</v>
      </c>
      <c r="B72" s="3">
        <f t="shared" si="10"/>
        <v>41.666666666666671</v>
      </c>
      <c r="E72" s="4">
        <v>71</v>
      </c>
      <c r="K72" s="2" t="s">
        <v>941</v>
      </c>
      <c r="L72" s="8">
        <v>39.375</v>
      </c>
      <c r="S72" s="6">
        <v>71</v>
      </c>
      <c r="T72" s="6" t="s">
        <v>942</v>
      </c>
      <c r="U72" s="7">
        <f t="shared" ref="U72:U80" si="11">(S72/4872)*100</f>
        <v>1.4573070607553367</v>
      </c>
      <c r="V72" s="6" t="s">
        <v>943</v>
      </c>
      <c r="W72" s="7">
        <f t="shared" si="9"/>
        <v>42.514970059880241</v>
      </c>
    </row>
    <row r="73" spans="1:23" x14ac:dyDescent="0.2">
      <c r="A73" s="2" t="s">
        <v>944</v>
      </c>
      <c r="B73" s="3">
        <f t="shared" si="10"/>
        <v>42.261904761904759</v>
      </c>
      <c r="E73" s="4">
        <v>72</v>
      </c>
      <c r="K73" s="2" t="s">
        <v>944</v>
      </c>
      <c r="L73" s="8">
        <v>40</v>
      </c>
      <c r="S73" s="6">
        <v>72</v>
      </c>
      <c r="T73" s="6" t="s">
        <v>945</v>
      </c>
      <c r="U73" s="7">
        <f t="shared" si="11"/>
        <v>1.4778325123152709</v>
      </c>
      <c r="V73" s="6" t="s">
        <v>946</v>
      </c>
      <c r="W73" s="7">
        <f t="shared" si="9"/>
        <v>43.113772455089823</v>
      </c>
    </row>
    <row r="74" spans="1:23" x14ac:dyDescent="0.2">
      <c r="A74" s="2" t="s">
        <v>947</v>
      </c>
      <c r="B74" s="3">
        <f t="shared" si="10"/>
        <v>42.857142857142854</v>
      </c>
      <c r="E74" s="4">
        <v>73</v>
      </c>
      <c r="K74" s="2" t="s">
        <v>947</v>
      </c>
      <c r="L74" s="8">
        <v>40.625</v>
      </c>
      <c r="S74" s="6">
        <v>73</v>
      </c>
      <c r="T74" s="6" t="s">
        <v>948</v>
      </c>
      <c r="U74" s="7">
        <f t="shared" si="11"/>
        <v>1.4983579638752054</v>
      </c>
      <c r="V74" s="6" t="s">
        <v>949</v>
      </c>
      <c r="W74" s="7">
        <f t="shared" si="9"/>
        <v>43.712574850299404</v>
      </c>
    </row>
    <row r="75" spans="1:23" x14ac:dyDescent="0.2">
      <c r="A75" s="2" t="s">
        <v>950</v>
      </c>
      <c r="B75" s="3">
        <f t="shared" si="10"/>
        <v>43.452380952380956</v>
      </c>
      <c r="E75" s="4">
        <v>74</v>
      </c>
      <c r="K75" s="2" t="s">
        <v>950</v>
      </c>
      <c r="L75" s="8">
        <v>41.25</v>
      </c>
      <c r="S75" s="6">
        <v>74</v>
      </c>
      <c r="T75" s="6" t="s">
        <v>951</v>
      </c>
      <c r="U75" s="7">
        <f t="shared" si="11"/>
        <v>1.5188834154351396</v>
      </c>
      <c r="V75" s="6" t="s">
        <v>952</v>
      </c>
      <c r="W75" s="7">
        <f t="shared" si="9"/>
        <v>44.311377245508979</v>
      </c>
    </row>
    <row r="76" spans="1:23" x14ac:dyDescent="0.2">
      <c r="A76" s="2" t="s">
        <v>953</v>
      </c>
      <c r="B76" s="3">
        <f t="shared" si="10"/>
        <v>44.047619047619044</v>
      </c>
      <c r="E76" s="4">
        <v>75</v>
      </c>
      <c r="K76" s="2" t="s">
        <v>953</v>
      </c>
      <c r="L76" s="8">
        <v>41.875</v>
      </c>
      <c r="S76" s="6">
        <v>75</v>
      </c>
      <c r="T76" s="6" t="s">
        <v>954</v>
      </c>
      <c r="U76" s="7">
        <f t="shared" si="11"/>
        <v>1.5394088669950738</v>
      </c>
      <c r="V76" s="6" t="s">
        <v>955</v>
      </c>
      <c r="W76" s="7">
        <f t="shared" si="9"/>
        <v>44.91017964071856</v>
      </c>
    </row>
    <row r="77" spans="1:23" x14ac:dyDescent="0.2">
      <c r="A77" s="2" t="s">
        <v>956</v>
      </c>
      <c r="B77" s="3">
        <f t="shared" si="10"/>
        <v>44.642857142857146</v>
      </c>
      <c r="E77" s="4">
        <v>76</v>
      </c>
      <c r="K77" s="2" t="s">
        <v>956</v>
      </c>
      <c r="L77" s="8">
        <v>42.5</v>
      </c>
      <c r="S77" s="6">
        <v>76</v>
      </c>
      <c r="T77" s="6" t="s">
        <v>957</v>
      </c>
      <c r="U77" s="7">
        <f t="shared" si="11"/>
        <v>1.5599343185550083</v>
      </c>
      <c r="V77" s="6" t="s">
        <v>958</v>
      </c>
      <c r="W77" s="7">
        <f t="shared" si="9"/>
        <v>45.508982035928142</v>
      </c>
    </row>
    <row r="78" spans="1:23" x14ac:dyDescent="0.2">
      <c r="A78" s="2" t="s">
        <v>959</v>
      </c>
      <c r="B78" s="3">
        <f t="shared" si="10"/>
        <v>45.238095238095241</v>
      </c>
      <c r="E78" s="4">
        <v>77</v>
      </c>
      <c r="K78" s="2" t="s">
        <v>959</v>
      </c>
      <c r="L78" s="8">
        <v>43.125</v>
      </c>
      <c r="S78" s="6">
        <v>77</v>
      </c>
      <c r="T78" s="6" t="s">
        <v>960</v>
      </c>
      <c r="U78" s="7">
        <f t="shared" si="11"/>
        <v>1.5804597701149428</v>
      </c>
      <c r="V78" s="6" t="s">
        <v>961</v>
      </c>
      <c r="W78" s="7">
        <f t="shared" si="9"/>
        <v>46.107784431137731</v>
      </c>
    </row>
    <row r="79" spans="1:23" x14ac:dyDescent="0.2">
      <c r="A79" s="2" t="s">
        <v>962</v>
      </c>
      <c r="B79" s="3">
        <f t="shared" si="10"/>
        <v>45.833333333333329</v>
      </c>
      <c r="E79" s="4">
        <v>78</v>
      </c>
      <c r="K79" s="2" t="s">
        <v>962</v>
      </c>
      <c r="L79" s="8">
        <v>43.75</v>
      </c>
      <c r="S79" s="6">
        <v>78</v>
      </c>
      <c r="T79" s="6" t="s">
        <v>963</v>
      </c>
      <c r="U79" s="7">
        <f t="shared" si="11"/>
        <v>1.600985221674877</v>
      </c>
      <c r="V79" s="6" t="s">
        <v>964</v>
      </c>
      <c r="W79" s="7">
        <f t="shared" si="9"/>
        <v>46.706586826347305</v>
      </c>
    </row>
    <row r="80" spans="1:23" x14ac:dyDescent="0.2">
      <c r="A80" s="2" t="s">
        <v>965</v>
      </c>
      <c r="B80" s="3">
        <f t="shared" si="10"/>
        <v>46.428571428571431</v>
      </c>
      <c r="E80" s="4">
        <v>79</v>
      </c>
      <c r="K80" s="2" t="s">
        <v>965</v>
      </c>
      <c r="L80" s="8">
        <v>44.375</v>
      </c>
      <c r="S80" s="6">
        <v>79</v>
      </c>
      <c r="T80" s="6" t="s">
        <v>966</v>
      </c>
      <c r="U80" s="7">
        <f t="shared" si="11"/>
        <v>1.6215106732348112</v>
      </c>
      <c r="V80" s="6" t="s">
        <v>967</v>
      </c>
      <c r="W80" s="7">
        <f t="shared" si="9"/>
        <v>47.305389221556887</v>
      </c>
    </row>
    <row r="81" spans="1:23" x14ac:dyDescent="0.2">
      <c r="A81" s="2" t="s">
        <v>968</v>
      </c>
      <c r="B81" s="3">
        <f t="shared" si="10"/>
        <v>47.023809523809526</v>
      </c>
      <c r="E81" s="4">
        <v>80</v>
      </c>
      <c r="K81" s="2" t="s">
        <v>968</v>
      </c>
      <c r="L81" s="8">
        <v>45</v>
      </c>
      <c r="S81" s="6">
        <v>80</v>
      </c>
      <c r="T81" s="6" t="s">
        <v>969</v>
      </c>
      <c r="U81" s="7">
        <f>(S80/4872)*100</f>
        <v>1.6215106732348112</v>
      </c>
      <c r="V81" s="6" t="s">
        <v>970</v>
      </c>
      <c r="W81" s="7">
        <f t="shared" si="9"/>
        <v>47.904191616766468</v>
      </c>
    </row>
    <row r="82" spans="1:23" x14ac:dyDescent="0.2">
      <c r="A82" s="2" t="s">
        <v>971</v>
      </c>
      <c r="B82" s="3">
        <f t="shared" si="10"/>
        <v>47.619047619047613</v>
      </c>
      <c r="E82" s="4">
        <v>81</v>
      </c>
      <c r="K82" s="2" t="s">
        <v>971</v>
      </c>
      <c r="L82" s="8">
        <v>45.625</v>
      </c>
      <c r="S82" s="6">
        <v>81</v>
      </c>
      <c r="T82" s="6" t="s">
        <v>972</v>
      </c>
      <c r="U82" s="7">
        <f t="shared" ref="U82:U145" si="12">(S82/4872)*100</f>
        <v>1.6625615763546799</v>
      </c>
      <c r="V82" s="6" t="s">
        <v>973</v>
      </c>
      <c r="W82" s="7">
        <f t="shared" si="9"/>
        <v>48.50299401197605</v>
      </c>
    </row>
    <row r="83" spans="1:23" x14ac:dyDescent="0.2">
      <c r="A83" s="2" t="s">
        <v>974</v>
      </c>
      <c r="B83" s="3">
        <f t="shared" si="10"/>
        <v>48.214285714285715</v>
      </c>
      <c r="E83" s="4">
        <v>82</v>
      </c>
      <c r="K83" s="2" t="s">
        <v>974</v>
      </c>
      <c r="L83" s="8">
        <v>46.25</v>
      </c>
      <c r="S83" s="6">
        <v>82</v>
      </c>
      <c r="T83" s="6" t="s">
        <v>975</v>
      </c>
      <c r="U83" s="7">
        <f t="shared" si="12"/>
        <v>1.6830870279146142</v>
      </c>
      <c r="V83" s="6" t="s">
        <v>976</v>
      </c>
      <c r="W83" s="7">
        <f t="shared" si="9"/>
        <v>49.101796407185624</v>
      </c>
    </row>
    <row r="84" spans="1:23" x14ac:dyDescent="0.2">
      <c r="A84" s="2" t="s">
        <v>977</v>
      </c>
      <c r="B84" s="3">
        <f t="shared" si="10"/>
        <v>48.80952380952381</v>
      </c>
      <c r="E84" s="4">
        <v>83</v>
      </c>
      <c r="K84" s="2" t="s">
        <v>977</v>
      </c>
      <c r="L84" s="8">
        <v>46.875</v>
      </c>
      <c r="S84" s="6">
        <v>83</v>
      </c>
      <c r="T84" s="6" t="s">
        <v>978</v>
      </c>
      <c r="U84" s="7">
        <f t="shared" si="12"/>
        <v>1.7036124794745484</v>
      </c>
      <c r="V84" s="6" t="s">
        <v>979</v>
      </c>
      <c r="W84" s="7">
        <f t="shared" si="9"/>
        <v>49.700598802395206</v>
      </c>
    </row>
    <row r="85" spans="1:23" x14ac:dyDescent="0.2">
      <c r="A85" s="2" t="s">
        <v>980</v>
      </c>
      <c r="B85" s="3">
        <f t="shared" si="10"/>
        <v>49.404761904761905</v>
      </c>
      <c r="E85" s="4">
        <v>84</v>
      </c>
      <c r="K85" s="2" t="s">
        <v>980</v>
      </c>
      <c r="L85" s="8">
        <v>47.5</v>
      </c>
      <c r="S85" s="6">
        <v>84</v>
      </c>
      <c r="T85" s="6" t="s">
        <v>981</v>
      </c>
      <c r="U85" s="7">
        <f t="shared" si="12"/>
        <v>1.7241379310344827</v>
      </c>
      <c r="V85" s="6" t="s">
        <v>982</v>
      </c>
      <c r="W85" s="7">
        <f t="shared" si="9"/>
        <v>50.299401197604787</v>
      </c>
    </row>
    <row r="86" spans="1:23" x14ac:dyDescent="0.2">
      <c r="A86" s="2" t="s">
        <v>983</v>
      </c>
      <c r="B86" s="3">
        <f t="shared" si="10"/>
        <v>50</v>
      </c>
      <c r="E86" s="4">
        <v>85</v>
      </c>
      <c r="K86" s="2" t="s">
        <v>983</v>
      </c>
      <c r="L86" s="8">
        <v>48.125</v>
      </c>
      <c r="S86" s="6">
        <v>85</v>
      </c>
      <c r="T86" s="6" t="s">
        <v>984</v>
      </c>
      <c r="U86" s="7">
        <f t="shared" si="12"/>
        <v>1.7446633825944171</v>
      </c>
      <c r="V86" s="6" t="s">
        <v>985</v>
      </c>
      <c r="W86" s="7">
        <f t="shared" si="9"/>
        <v>50.898203592814376</v>
      </c>
    </row>
    <row r="87" spans="1:23" x14ac:dyDescent="0.2">
      <c r="A87" s="2" t="s">
        <v>986</v>
      </c>
      <c r="B87" s="3">
        <f t="shared" si="10"/>
        <v>50.595238095238095</v>
      </c>
      <c r="E87" s="4">
        <v>86</v>
      </c>
      <c r="K87" s="2" t="s">
        <v>986</v>
      </c>
      <c r="L87" s="8">
        <v>48.75</v>
      </c>
      <c r="S87" s="6">
        <v>86</v>
      </c>
      <c r="T87" s="6" t="s">
        <v>987</v>
      </c>
      <c r="U87" s="7">
        <f t="shared" si="12"/>
        <v>1.7651888341543513</v>
      </c>
      <c r="V87" s="6" t="s">
        <v>988</v>
      </c>
      <c r="W87" s="7">
        <f t="shared" si="9"/>
        <v>51.49700598802395</v>
      </c>
    </row>
    <row r="88" spans="1:23" x14ac:dyDescent="0.2">
      <c r="A88" s="2" t="s">
        <v>989</v>
      </c>
      <c r="B88" s="3">
        <f t="shared" si="10"/>
        <v>51.19047619047619</v>
      </c>
      <c r="E88" s="4">
        <v>87</v>
      </c>
      <c r="K88" s="2" t="s">
        <v>989</v>
      </c>
      <c r="L88" s="8">
        <v>49.375</v>
      </c>
      <c r="S88" s="6">
        <v>87</v>
      </c>
      <c r="T88" s="6" t="s">
        <v>990</v>
      </c>
      <c r="U88" s="7">
        <f t="shared" si="12"/>
        <v>1.7857142857142856</v>
      </c>
      <c r="V88" s="6" t="s">
        <v>991</v>
      </c>
      <c r="W88" s="7">
        <f t="shared" si="9"/>
        <v>52.095808383233532</v>
      </c>
    </row>
    <row r="89" spans="1:23" x14ac:dyDescent="0.2">
      <c r="A89" s="2" t="s">
        <v>992</v>
      </c>
      <c r="B89" s="3">
        <f t="shared" si="10"/>
        <v>51.785714285714292</v>
      </c>
      <c r="E89" s="4">
        <v>88</v>
      </c>
      <c r="K89" s="2" t="s">
        <v>992</v>
      </c>
      <c r="L89" s="8">
        <v>50</v>
      </c>
      <c r="S89" s="6">
        <v>88</v>
      </c>
      <c r="T89" s="6" t="s">
        <v>993</v>
      </c>
      <c r="U89" s="7">
        <f t="shared" si="12"/>
        <v>1.8062397372742198</v>
      </c>
      <c r="V89" s="6" t="s">
        <v>994</v>
      </c>
      <c r="W89" s="7">
        <f t="shared" si="9"/>
        <v>52.694610778443121</v>
      </c>
    </row>
    <row r="90" spans="1:23" x14ac:dyDescent="0.2">
      <c r="A90" s="2" t="s">
        <v>995</v>
      </c>
      <c r="B90" s="3">
        <f t="shared" si="10"/>
        <v>52.380952380952387</v>
      </c>
      <c r="E90" s="4">
        <v>89</v>
      </c>
      <c r="K90" s="2" t="s">
        <v>995</v>
      </c>
      <c r="L90" s="8">
        <v>50.625</v>
      </c>
      <c r="S90" s="6">
        <v>89</v>
      </c>
      <c r="T90" s="6" t="s">
        <v>996</v>
      </c>
      <c r="U90" s="7">
        <f t="shared" si="12"/>
        <v>1.8267651888341543</v>
      </c>
      <c r="V90" s="6" t="s">
        <v>997</v>
      </c>
      <c r="W90" s="7">
        <f t="shared" si="9"/>
        <v>53.293413173652695</v>
      </c>
    </row>
    <row r="91" spans="1:23" x14ac:dyDescent="0.2">
      <c r="A91" s="2" t="s">
        <v>998</v>
      </c>
      <c r="B91" s="3">
        <f t="shared" si="10"/>
        <v>52.976190476190474</v>
      </c>
      <c r="E91" s="4">
        <v>90</v>
      </c>
      <c r="K91" s="2" t="s">
        <v>998</v>
      </c>
      <c r="L91" s="8">
        <v>51.25</v>
      </c>
      <c r="S91" s="6">
        <v>90</v>
      </c>
      <c r="T91" s="6" t="s">
        <v>999</v>
      </c>
      <c r="U91" s="7">
        <f t="shared" si="12"/>
        <v>1.8472906403940887</v>
      </c>
      <c r="V91" s="6" t="s">
        <v>1000</v>
      </c>
      <c r="W91" s="7">
        <f t="shared" si="9"/>
        <v>53.892215568862277</v>
      </c>
    </row>
    <row r="92" spans="1:23" x14ac:dyDescent="0.2">
      <c r="A92" s="2" t="s">
        <v>1001</v>
      </c>
      <c r="B92" s="3">
        <f t="shared" si="10"/>
        <v>53.571428571428569</v>
      </c>
      <c r="E92" s="4">
        <v>91</v>
      </c>
      <c r="K92" s="2" t="s">
        <v>1001</v>
      </c>
      <c r="L92" s="8">
        <v>51.875</v>
      </c>
      <c r="S92" s="6">
        <v>91</v>
      </c>
      <c r="T92" s="6" t="s">
        <v>1002</v>
      </c>
      <c r="U92" s="7">
        <f t="shared" si="12"/>
        <v>1.8678160919540232</v>
      </c>
      <c r="V92" s="6" t="s">
        <v>1003</v>
      </c>
      <c r="W92" s="7">
        <f t="shared" si="9"/>
        <v>54.491017964071851</v>
      </c>
    </row>
    <row r="93" spans="1:23" x14ac:dyDescent="0.2">
      <c r="A93" s="2" t="s">
        <v>1004</v>
      </c>
      <c r="B93" s="3">
        <f t="shared" si="10"/>
        <v>54.166666666666664</v>
      </c>
      <c r="E93" s="4">
        <v>92</v>
      </c>
      <c r="K93" s="2" t="s">
        <v>1004</v>
      </c>
      <c r="L93" s="8">
        <v>52.5</v>
      </c>
      <c r="S93" s="6">
        <v>92</v>
      </c>
      <c r="T93" s="6" t="s">
        <v>1005</v>
      </c>
      <c r="U93" s="7">
        <f t="shared" si="12"/>
        <v>1.8883415435139574</v>
      </c>
      <c r="V93" s="6" t="s">
        <v>1006</v>
      </c>
      <c r="W93" s="7">
        <f t="shared" si="9"/>
        <v>55.08982035928144</v>
      </c>
    </row>
    <row r="94" spans="1:23" x14ac:dyDescent="0.2">
      <c r="A94" s="2" t="s">
        <v>1007</v>
      </c>
      <c r="B94" s="3">
        <f t="shared" si="10"/>
        <v>54.761904761904766</v>
      </c>
      <c r="E94" s="4">
        <v>93</v>
      </c>
      <c r="K94" s="2" t="s">
        <v>1007</v>
      </c>
      <c r="L94" s="8">
        <v>53.125</v>
      </c>
      <c r="S94" s="6">
        <v>93</v>
      </c>
      <c r="T94" s="6" t="s">
        <v>1008</v>
      </c>
      <c r="U94" s="7">
        <f t="shared" si="12"/>
        <v>1.9088669950738917</v>
      </c>
      <c r="V94" s="6" t="s">
        <v>1009</v>
      </c>
      <c r="W94" s="7">
        <f t="shared" si="9"/>
        <v>55.688622754491014</v>
      </c>
    </row>
    <row r="95" spans="1:23" x14ac:dyDescent="0.2">
      <c r="A95" s="2" t="s">
        <v>1010</v>
      </c>
      <c r="B95" s="3">
        <f t="shared" si="10"/>
        <v>55.357142857142861</v>
      </c>
      <c r="E95" s="4">
        <v>94</v>
      </c>
      <c r="K95" s="2" t="s">
        <v>1010</v>
      </c>
      <c r="L95" s="8">
        <v>53.75</v>
      </c>
      <c r="S95" s="6">
        <v>94</v>
      </c>
      <c r="T95" s="6" t="s">
        <v>1011</v>
      </c>
      <c r="U95" s="7">
        <f t="shared" si="12"/>
        <v>1.9293924466338259</v>
      </c>
      <c r="V95" s="6" t="s">
        <v>1012</v>
      </c>
      <c r="W95" s="7">
        <f t="shared" si="9"/>
        <v>56.287425149700596</v>
      </c>
    </row>
    <row r="96" spans="1:23" x14ac:dyDescent="0.2">
      <c r="A96" s="2" t="s">
        <v>1013</v>
      </c>
      <c r="B96" s="3">
        <f t="shared" si="10"/>
        <v>55.952380952380956</v>
      </c>
      <c r="E96" s="4">
        <v>95</v>
      </c>
      <c r="K96" s="2" t="s">
        <v>1013</v>
      </c>
      <c r="L96" s="8">
        <v>54.375</v>
      </c>
      <c r="S96" s="6">
        <v>95</v>
      </c>
      <c r="T96" s="6" t="s">
        <v>1014</v>
      </c>
      <c r="U96" s="7">
        <f t="shared" si="12"/>
        <v>1.9499178981937604</v>
      </c>
      <c r="V96" s="6" t="s">
        <v>1015</v>
      </c>
      <c r="W96" s="7">
        <f t="shared" si="9"/>
        <v>56.886227544910184</v>
      </c>
    </row>
    <row r="97" spans="1:23" x14ac:dyDescent="0.2">
      <c r="A97" s="2" t="s">
        <v>1016</v>
      </c>
      <c r="B97" s="3">
        <f t="shared" si="10"/>
        <v>56.547619047619044</v>
      </c>
      <c r="E97" s="4">
        <v>96</v>
      </c>
      <c r="K97" s="2" t="s">
        <v>1016</v>
      </c>
      <c r="L97" s="8">
        <v>55</v>
      </c>
      <c r="S97" s="6">
        <v>96</v>
      </c>
      <c r="T97" s="6" t="s">
        <v>1017</v>
      </c>
      <c r="U97" s="7">
        <f t="shared" si="12"/>
        <v>1.9704433497536946</v>
      </c>
      <c r="V97" s="6" t="s">
        <v>1018</v>
      </c>
      <c r="W97" s="7">
        <f t="shared" si="9"/>
        <v>57.485029940119759</v>
      </c>
    </row>
    <row r="98" spans="1:23" x14ac:dyDescent="0.2">
      <c r="A98" s="2" t="s">
        <v>1019</v>
      </c>
      <c r="B98" s="3">
        <f t="shared" si="10"/>
        <v>57.142857142857139</v>
      </c>
      <c r="E98" s="4">
        <v>97</v>
      </c>
      <c r="K98" s="2" t="s">
        <v>1019</v>
      </c>
      <c r="L98" s="8">
        <v>55.625</v>
      </c>
      <c r="S98" s="6">
        <v>97</v>
      </c>
      <c r="T98" s="6" t="s">
        <v>1020</v>
      </c>
      <c r="U98" s="7">
        <f t="shared" si="12"/>
        <v>1.9909688013136289</v>
      </c>
      <c r="V98" s="6" t="s">
        <v>1021</v>
      </c>
      <c r="W98" s="7">
        <f t="shared" si="9"/>
        <v>58.083832335329348</v>
      </c>
    </row>
    <row r="99" spans="1:23" x14ac:dyDescent="0.2">
      <c r="A99" s="2" t="s">
        <v>1022</v>
      </c>
      <c r="B99" s="3">
        <f t="shared" si="10"/>
        <v>57.738095238095234</v>
      </c>
      <c r="E99" s="4">
        <v>98</v>
      </c>
      <c r="K99" s="2" t="s">
        <v>1022</v>
      </c>
      <c r="L99" s="8">
        <v>56.25</v>
      </c>
      <c r="S99" s="6">
        <v>98</v>
      </c>
      <c r="T99" s="6" t="s">
        <v>1023</v>
      </c>
      <c r="U99" s="7">
        <f t="shared" si="12"/>
        <v>2.0114942528735633</v>
      </c>
      <c r="V99" s="6" t="s">
        <v>1024</v>
      </c>
      <c r="W99" s="7">
        <f t="shared" si="9"/>
        <v>58.682634730538922</v>
      </c>
    </row>
    <row r="100" spans="1:23" x14ac:dyDescent="0.2">
      <c r="A100" s="2" t="s">
        <v>1025</v>
      </c>
      <c r="B100" s="3">
        <f t="shared" si="10"/>
        <v>58.333333333333336</v>
      </c>
      <c r="E100" s="4">
        <v>99</v>
      </c>
      <c r="K100" s="2" t="s">
        <v>1025</v>
      </c>
      <c r="L100" s="8">
        <v>56.875</v>
      </c>
      <c r="S100" s="6">
        <v>99</v>
      </c>
      <c r="T100" s="6" t="s">
        <v>1026</v>
      </c>
      <c r="U100" s="7">
        <f t="shared" si="12"/>
        <v>2.0320197044334973</v>
      </c>
      <c r="V100" s="6" t="s">
        <v>1027</v>
      </c>
      <c r="W100" s="7">
        <f t="shared" si="9"/>
        <v>59.281437125748504</v>
      </c>
    </row>
    <row r="101" spans="1:23" x14ac:dyDescent="0.2">
      <c r="A101" s="2" t="s">
        <v>1028</v>
      </c>
      <c r="B101" s="3">
        <f t="shared" si="10"/>
        <v>58.928571428571431</v>
      </c>
      <c r="E101" s="4">
        <v>100</v>
      </c>
      <c r="K101" s="2" t="s">
        <v>1028</v>
      </c>
      <c r="L101" s="8">
        <v>57.5</v>
      </c>
      <c r="S101" s="6">
        <v>100</v>
      </c>
      <c r="T101" s="6" t="s">
        <v>1029</v>
      </c>
      <c r="U101" s="7">
        <f t="shared" si="12"/>
        <v>2.0525451559934318</v>
      </c>
      <c r="V101" s="6" t="s">
        <v>1030</v>
      </c>
      <c r="W101" s="7">
        <f t="shared" si="9"/>
        <v>59.880239520958078</v>
      </c>
    </row>
    <row r="102" spans="1:23" x14ac:dyDescent="0.2">
      <c r="A102" s="2" t="s">
        <v>1031</v>
      </c>
      <c r="B102" s="3">
        <f t="shared" si="10"/>
        <v>59.523809523809526</v>
      </c>
      <c r="E102" s="4">
        <v>101</v>
      </c>
      <c r="K102" s="2" t="s">
        <v>1031</v>
      </c>
      <c r="L102" s="8">
        <v>58.125</v>
      </c>
      <c r="S102" s="6">
        <v>101</v>
      </c>
      <c r="T102" s="6" t="s">
        <v>1032</v>
      </c>
      <c r="U102" s="7">
        <f t="shared" si="12"/>
        <v>2.0730706075533663</v>
      </c>
      <c r="V102" s="6" t="s">
        <v>1033</v>
      </c>
      <c r="W102" s="7">
        <f t="shared" si="9"/>
        <v>60.479041916167667</v>
      </c>
    </row>
    <row r="103" spans="1:23" x14ac:dyDescent="0.2">
      <c r="A103" s="2" t="s">
        <v>1034</v>
      </c>
      <c r="B103" s="3">
        <f t="shared" si="10"/>
        <v>60.119047619047613</v>
      </c>
      <c r="E103" s="4">
        <v>102</v>
      </c>
      <c r="K103" s="2" t="s">
        <v>1034</v>
      </c>
      <c r="L103" s="8">
        <v>58.75</v>
      </c>
      <c r="S103" s="6">
        <v>102</v>
      </c>
      <c r="T103" s="6" t="s">
        <v>1035</v>
      </c>
      <c r="U103" s="7">
        <f t="shared" si="12"/>
        <v>2.0935960591133003</v>
      </c>
      <c r="V103" s="6" t="s">
        <v>1036</v>
      </c>
      <c r="W103" s="7">
        <f t="shared" si="9"/>
        <v>61.077844311377248</v>
      </c>
    </row>
    <row r="104" spans="1:23" x14ac:dyDescent="0.2">
      <c r="A104" s="2" t="s">
        <v>1037</v>
      </c>
      <c r="B104" s="3">
        <f t="shared" si="10"/>
        <v>60.714285714285708</v>
      </c>
      <c r="E104" s="4">
        <v>103</v>
      </c>
      <c r="K104" s="2" t="s">
        <v>1037</v>
      </c>
      <c r="L104" s="8">
        <v>59.375</v>
      </c>
      <c r="S104" s="6">
        <v>103</v>
      </c>
      <c r="T104" s="6" t="s">
        <v>1038</v>
      </c>
      <c r="U104" s="7">
        <f t="shared" si="12"/>
        <v>2.1141215106732347</v>
      </c>
      <c r="V104" s="6" t="s">
        <v>1039</v>
      </c>
      <c r="W104" s="7">
        <f t="shared" si="9"/>
        <v>61.676646706586823</v>
      </c>
    </row>
    <row r="105" spans="1:23" x14ac:dyDescent="0.2">
      <c r="A105" s="2" t="s">
        <v>1040</v>
      </c>
      <c r="B105" s="3">
        <f t="shared" si="10"/>
        <v>61.30952380952381</v>
      </c>
      <c r="E105" s="4">
        <v>104</v>
      </c>
      <c r="K105" s="2" t="s">
        <v>1040</v>
      </c>
      <c r="L105" s="8">
        <v>60</v>
      </c>
      <c r="S105" s="6">
        <v>104</v>
      </c>
      <c r="T105" s="6" t="s">
        <v>1041</v>
      </c>
      <c r="U105" s="7">
        <f t="shared" si="12"/>
        <v>2.1346469622331692</v>
      </c>
      <c r="V105" s="6" t="s">
        <v>1042</v>
      </c>
      <c r="W105" s="7">
        <f t="shared" si="9"/>
        <v>62.275449101796411</v>
      </c>
    </row>
    <row r="106" spans="1:23" x14ac:dyDescent="0.2">
      <c r="A106" s="2" t="s">
        <v>1043</v>
      </c>
      <c r="B106" s="3">
        <f t="shared" si="10"/>
        <v>61.904761904761905</v>
      </c>
      <c r="E106" s="4">
        <v>105</v>
      </c>
      <c r="K106" s="2" t="s">
        <v>1043</v>
      </c>
      <c r="L106" s="8">
        <v>60.625</v>
      </c>
      <c r="S106" s="6">
        <v>105</v>
      </c>
      <c r="T106" s="6" t="s">
        <v>1044</v>
      </c>
      <c r="U106" s="7">
        <f t="shared" si="12"/>
        <v>2.1551724137931036</v>
      </c>
      <c r="V106" s="6" t="s">
        <v>1045</v>
      </c>
      <c r="W106" s="7">
        <f t="shared" si="9"/>
        <v>62.874251497005986</v>
      </c>
    </row>
    <row r="107" spans="1:23" x14ac:dyDescent="0.2">
      <c r="A107" s="2" t="s">
        <v>1046</v>
      </c>
      <c r="B107" s="3">
        <f t="shared" si="10"/>
        <v>62.5</v>
      </c>
      <c r="E107" s="4">
        <v>106</v>
      </c>
      <c r="K107" s="2" t="s">
        <v>1046</v>
      </c>
      <c r="L107" s="8">
        <v>61.25</v>
      </c>
      <c r="S107" s="6">
        <v>106</v>
      </c>
      <c r="T107" s="6" t="s">
        <v>1047</v>
      </c>
      <c r="U107" s="7">
        <f t="shared" si="12"/>
        <v>2.1756978653530377</v>
      </c>
      <c r="V107" s="6" t="s">
        <v>1048</v>
      </c>
      <c r="W107" s="7">
        <f t="shared" si="9"/>
        <v>63.473053892215567</v>
      </c>
    </row>
    <row r="108" spans="1:23" x14ac:dyDescent="0.2">
      <c r="A108" s="2" t="s">
        <v>1049</v>
      </c>
      <c r="B108" s="3">
        <f t="shared" si="10"/>
        <v>63.095238095238095</v>
      </c>
      <c r="E108" s="4">
        <v>107</v>
      </c>
      <c r="K108" s="2" t="s">
        <v>1049</v>
      </c>
      <c r="L108" s="8">
        <v>61.875</v>
      </c>
      <c r="S108" s="6">
        <v>107</v>
      </c>
      <c r="T108" s="6" t="s">
        <v>1050</v>
      </c>
      <c r="U108" s="7">
        <f t="shared" si="12"/>
        <v>2.1962233169129721</v>
      </c>
      <c r="V108" s="6" t="s">
        <v>1051</v>
      </c>
      <c r="W108" s="7">
        <f t="shared" si="9"/>
        <v>64.071856287425149</v>
      </c>
    </row>
    <row r="109" spans="1:23" x14ac:dyDescent="0.2">
      <c r="A109" s="2" t="s">
        <v>1052</v>
      </c>
      <c r="B109" s="3">
        <f t="shared" si="10"/>
        <v>63.69047619047619</v>
      </c>
      <c r="E109" s="4">
        <v>108</v>
      </c>
      <c r="K109" s="2" t="s">
        <v>1052</v>
      </c>
      <c r="L109" s="8">
        <v>62.5</v>
      </c>
      <c r="S109" s="6">
        <v>108</v>
      </c>
      <c r="T109" s="6" t="s">
        <v>1053</v>
      </c>
      <c r="U109" s="7">
        <f t="shared" si="12"/>
        <v>2.2167487684729066</v>
      </c>
      <c r="V109" s="6" t="s">
        <v>1054</v>
      </c>
      <c r="W109" s="7">
        <f t="shared" si="9"/>
        <v>64.670658682634723</v>
      </c>
    </row>
    <row r="110" spans="1:23" x14ac:dyDescent="0.2">
      <c r="A110" s="2" t="s">
        <v>1055</v>
      </c>
      <c r="B110" s="3">
        <f t="shared" si="10"/>
        <v>64.285714285714292</v>
      </c>
      <c r="E110" s="4">
        <v>109</v>
      </c>
      <c r="K110" s="2" t="s">
        <v>1055</v>
      </c>
      <c r="L110" s="8">
        <v>63.125</v>
      </c>
      <c r="S110" s="6">
        <v>109</v>
      </c>
      <c r="T110" s="6" t="s">
        <v>1056</v>
      </c>
      <c r="U110" s="7">
        <f t="shared" si="12"/>
        <v>2.2372742200328406</v>
      </c>
      <c r="V110" s="6" t="s">
        <v>1057</v>
      </c>
      <c r="W110" s="7">
        <f t="shared" si="9"/>
        <v>65.269461077844312</v>
      </c>
    </row>
    <row r="111" spans="1:23" x14ac:dyDescent="0.2">
      <c r="A111" s="2" t="s">
        <v>1058</v>
      </c>
      <c r="B111" s="3">
        <f t="shared" si="10"/>
        <v>64.88095238095238</v>
      </c>
      <c r="E111" s="4">
        <v>110</v>
      </c>
      <c r="K111" s="2" t="s">
        <v>1058</v>
      </c>
      <c r="L111" s="8">
        <v>63.75</v>
      </c>
      <c r="S111" s="6">
        <v>110</v>
      </c>
      <c r="T111" s="6" t="s">
        <v>1059</v>
      </c>
      <c r="U111" s="7">
        <f t="shared" si="12"/>
        <v>2.2577996715927751</v>
      </c>
      <c r="V111" s="6" t="s">
        <v>1060</v>
      </c>
      <c r="W111" s="7">
        <f t="shared" si="9"/>
        <v>65.868263473053887</v>
      </c>
    </row>
    <row r="112" spans="1:23" x14ac:dyDescent="0.2">
      <c r="A112" s="2" t="s">
        <v>1061</v>
      </c>
      <c r="B112" s="3">
        <f t="shared" si="10"/>
        <v>65.476190476190482</v>
      </c>
      <c r="E112" s="4">
        <v>111</v>
      </c>
      <c r="K112" s="2" t="s">
        <v>1061</v>
      </c>
      <c r="L112" s="8">
        <v>64.375</v>
      </c>
      <c r="S112" s="6">
        <v>111</v>
      </c>
      <c r="T112" s="6" t="s">
        <v>1062</v>
      </c>
      <c r="U112" s="7">
        <f t="shared" si="12"/>
        <v>2.2783251231527095</v>
      </c>
      <c r="V112" s="6" t="s">
        <v>1063</v>
      </c>
      <c r="W112" s="7">
        <f t="shared" si="9"/>
        <v>66.467065868263475</v>
      </c>
    </row>
    <row r="113" spans="1:23" x14ac:dyDescent="0.2">
      <c r="A113" s="2" t="s">
        <v>1064</v>
      </c>
      <c r="B113" s="3">
        <f t="shared" si="10"/>
        <v>66.071428571428569</v>
      </c>
      <c r="E113" s="4">
        <v>112</v>
      </c>
      <c r="K113" s="2" t="s">
        <v>1064</v>
      </c>
      <c r="L113" s="8">
        <v>65</v>
      </c>
      <c r="S113" s="6">
        <v>112</v>
      </c>
      <c r="T113" s="6" t="s">
        <v>1065</v>
      </c>
      <c r="U113" s="7">
        <f t="shared" si="12"/>
        <v>2.2988505747126435</v>
      </c>
      <c r="V113" s="6" t="s">
        <v>1066</v>
      </c>
      <c r="W113" s="7">
        <f t="shared" si="9"/>
        <v>67.06586826347305</v>
      </c>
    </row>
    <row r="114" spans="1:23" x14ac:dyDescent="0.2">
      <c r="A114" s="2" t="s">
        <v>1067</v>
      </c>
      <c r="B114" s="3">
        <f t="shared" si="10"/>
        <v>66.666666666666657</v>
      </c>
      <c r="E114" s="4">
        <v>113</v>
      </c>
      <c r="K114" s="2" t="s">
        <v>1067</v>
      </c>
      <c r="L114" s="8">
        <v>65.625</v>
      </c>
      <c r="S114" s="6">
        <v>113</v>
      </c>
      <c r="T114" s="6" t="s">
        <v>1068</v>
      </c>
      <c r="U114" s="7">
        <f t="shared" si="12"/>
        <v>2.319376026272578</v>
      </c>
      <c r="V114" s="6" t="s">
        <v>1069</v>
      </c>
      <c r="W114" s="7">
        <f t="shared" si="9"/>
        <v>67.664670658682638</v>
      </c>
    </row>
    <row r="115" spans="1:23" x14ac:dyDescent="0.2">
      <c r="A115" s="2" t="s">
        <v>1070</v>
      </c>
      <c r="B115" s="3">
        <f t="shared" si="10"/>
        <v>67.261904761904773</v>
      </c>
      <c r="E115" s="4">
        <v>114</v>
      </c>
      <c r="K115" s="2" t="s">
        <v>1070</v>
      </c>
      <c r="L115" s="8">
        <v>66.25</v>
      </c>
      <c r="S115" s="6">
        <v>114</v>
      </c>
      <c r="T115" s="6" t="s">
        <v>1071</v>
      </c>
      <c r="U115" s="7">
        <f t="shared" si="12"/>
        <v>2.3399014778325125</v>
      </c>
      <c r="V115" s="6" t="s">
        <v>1072</v>
      </c>
      <c r="W115" s="7">
        <f t="shared" si="9"/>
        <v>68.263473053892227</v>
      </c>
    </row>
    <row r="116" spans="1:23" x14ac:dyDescent="0.2">
      <c r="A116" s="2" t="s">
        <v>1073</v>
      </c>
      <c r="B116" s="3">
        <f t="shared" si="10"/>
        <v>67.857142857142861</v>
      </c>
      <c r="E116" s="4">
        <v>115</v>
      </c>
      <c r="K116" s="2" t="s">
        <v>1073</v>
      </c>
      <c r="L116" s="8">
        <v>66.875</v>
      </c>
      <c r="S116" s="6">
        <v>115</v>
      </c>
      <c r="T116" s="6" t="s">
        <v>1074</v>
      </c>
      <c r="U116" s="7">
        <f t="shared" si="12"/>
        <v>2.3604269293924465</v>
      </c>
      <c r="V116" s="6" t="s">
        <v>1075</v>
      </c>
      <c r="W116" s="7">
        <f t="shared" si="9"/>
        <v>68.862275449101801</v>
      </c>
    </row>
    <row r="117" spans="1:23" x14ac:dyDescent="0.2">
      <c r="A117" s="2" t="s">
        <v>1076</v>
      </c>
      <c r="B117" s="3">
        <f t="shared" si="10"/>
        <v>68.452380952380949</v>
      </c>
      <c r="E117" s="4">
        <v>116</v>
      </c>
      <c r="K117" s="2" t="s">
        <v>1076</v>
      </c>
      <c r="L117" s="8">
        <v>67.5</v>
      </c>
      <c r="S117" s="6">
        <v>116</v>
      </c>
      <c r="T117" s="6" t="s">
        <v>1077</v>
      </c>
      <c r="U117" s="7">
        <f t="shared" si="12"/>
        <v>2.3809523809523809</v>
      </c>
      <c r="V117" s="6" t="s">
        <v>1078</v>
      </c>
      <c r="W117" s="7">
        <f t="shared" si="9"/>
        <v>69.461077844311376</v>
      </c>
    </row>
    <row r="118" spans="1:23" x14ac:dyDescent="0.2">
      <c r="A118" s="2" t="s">
        <v>1079</v>
      </c>
      <c r="B118" s="3">
        <f t="shared" si="10"/>
        <v>69.047619047619051</v>
      </c>
      <c r="E118" s="4">
        <v>117</v>
      </c>
      <c r="K118" s="2" t="s">
        <v>1079</v>
      </c>
      <c r="L118" s="8">
        <v>68.125</v>
      </c>
      <c r="S118" s="6">
        <v>117</v>
      </c>
      <c r="T118" s="6" t="s">
        <v>1080</v>
      </c>
      <c r="U118" s="7">
        <f t="shared" si="12"/>
        <v>2.4014778325123149</v>
      </c>
      <c r="V118" s="6" t="s">
        <v>1081</v>
      </c>
      <c r="W118" s="7">
        <f t="shared" si="9"/>
        <v>70.05988023952095</v>
      </c>
    </row>
    <row r="119" spans="1:23" x14ac:dyDescent="0.2">
      <c r="A119" s="2" t="s">
        <v>1082</v>
      </c>
      <c r="B119" s="3">
        <f t="shared" si="10"/>
        <v>69.642857142857139</v>
      </c>
      <c r="E119" s="4">
        <v>118</v>
      </c>
      <c r="K119" s="2" t="s">
        <v>1082</v>
      </c>
      <c r="L119" s="8">
        <v>68.75</v>
      </c>
      <c r="S119" s="6">
        <v>118</v>
      </c>
      <c r="T119" s="6" t="s">
        <v>1083</v>
      </c>
      <c r="U119" s="7">
        <f t="shared" si="12"/>
        <v>2.4220032840722499</v>
      </c>
      <c r="V119" s="6" t="s">
        <v>1084</v>
      </c>
      <c r="W119" s="7">
        <f t="shared" si="9"/>
        <v>70.658682634730539</v>
      </c>
    </row>
    <row r="120" spans="1:23" x14ac:dyDescent="0.2">
      <c r="A120" s="2" t="s">
        <v>1085</v>
      </c>
      <c r="B120" s="3">
        <f t="shared" si="10"/>
        <v>70.238095238095227</v>
      </c>
      <c r="E120" s="4">
        <v>119</v>
      </c>
      <c r="K120" s="2" t="s">
        <v>1085</v>
      </c>
      <c r="L120" s="8">
        <v>69.375</v>
      </c>
      <c r="S120" s="6">
        <v>119</v>
      </c>
      <c r="T120" s="6" t="s">
        <v>1086</v>
      </c>
      <c r="U120" s="7">
        <f t="shared" si="12"/>
        <v>2.4425287356321839</v>
      </c>
      <c r="V120" s="6" t="s">
        <v>1087</v>
      </c>
      <c r="W120" s="7">
        <f t="shared" si="9"/>
        <v>71.257485029940113</v>
      </c>
    </row>
    <row r="121" spans="1:23" x14ac:dyDescent="0.2">
      <c r="A121" s="2" t="s">
        <v>1088</v>
      </c>
      <c r="B121" s="3">
        <f t="shared" si="10"/>
        <v>70.833333333333343</v>
      </c>
      <c r="E121" s="4">
        <v>120</v>
      </c>
      <c r="K121" s="2" t="s">
        <v>1088</v>
      </c>
      <c r="L121" s="8">
        <v>70</v>
      </c>
      <c r="S121" s="6">
        <v>120</v>
      </c>
      <c r="T121" s="6" t="s">
        <v>1089</v>
      </c>
      <c r="U121" s="7">
        <f t="shared" si="12"/>
        <v>2.4630541871921183</v>
      </c>
      <c r="V121" s="6" t="s">
        <v>1090</v>
      </c>
      <c r="W121" s="7">
        <f t="shared" si="9"/>
        <v>71.856287425149702</v>
      </c>
    </row>
    <row r="122" spans="1:23" x14ac:dyDescent="0.2">
      <c r="A122" s="2" t="s">
        <v>1091</v>
      </c>
      <c r="B122" s="3">
        <f t="shared" si="10"/>
        <v>71.428571428571431</v>
      </c>
      <c r="E122" s="4">
        <v>121</v>
      </c>
      <c r="K122" s="2" t="s">
        <v>1091</v>
      </c>
      <c r="L122" s="8">
        <v>70.625</v>
      </c>
      <c r="S122" s="6">
        <v>121</v>
      </c>
      <c r="T122" s="6" t="s">
        <v>1092</v>
      </c>
      <c r="U122" s="7">
        <f t="shared" si="12"/>
        <v>2.4835796387520528</v>
      </c>
      <c r="V122" s="6" t="s">
        <v>1093</v>
      </c>
      <c r="W122" s="7">
        <f t="shared" si="9"/>
        <v>72.455089820359291</v>
      </c>
    </row>
    <row r="123" spans="1:23" x14ac:dyDescent="0.2">
      <c r="A123" s="2" t="s">
        <v>1094</v>
      </c>
      <c r="B123" s="3">
        <f t="shared" si="10"/>
        <v>72.023809523809518</v>
      </c>
      <c r="E123" s="4">
        <v>122</v>
      </c>
      <c r="K123" s="2" t="s">
        <v>1094</v>
      </c>
      <c r="L123" s="8">
        <v>71.25</v>
      </c>
      <c r="S123" s="6">
        <v>122</v>
      </c>
      <c r="T123" s="6" t="s">
        <v>1095</v>
      </c>
      <c r="U123" s="7">
        <f t="shared" si="12"/>
        <v>2.5041050903119868</v>
      </c>
      <c r="V123" s="6" t="s">
        <v>1096</v>
      </c>
      <c r="W123" s="7">
        <f t="shared" si="9"/>
        <v>73.053892215568865</v>
      </c>
    </row>
    <row r="124" spans="1:23" x14ac:dyDescent="0.2">
      <c r="A124" s="2" t="s">
        <v>1097</v>
      </c>
      <c r="B124" s="3">
        <f t="shared" si="10"/>
        <v>72.61904761904762</v>
      </c>
      <c r="E124" s="4">
        <v>123</v>
      </c>
      <c r="K124" s="2" t="s">
        <v>1097</v>
      </c>
      <c r="L124" s="8">
        <v>71.875</v>
      </c>
      <c r="S124" s="6">
        <v>123</v>
      </c>
      <c r="T124" s="6" t="s">
        <v>1098</v>
      </c>
      <c r="U124" s="7">
        <f t="shared" si="12"/>
        <v>2.5246305418719213</v>
      </c>
      <c r="V124" s="6" t="s">
        <v>1099</v>
      </c>
      <c r="W124" s="7">
        <f t="shared" si="9"/>
        <v>73.65269461077844</v>
      </c>
    </row>
    <row r="125" spans="1:23" x14ac:dyDescent="0.2">
      <c r="A125" s="2" t="s">
        <v>1100</v>
      </c>
      <c r="B125" s="3">
        <f t="shared" si="10"/>
        <v>73.214285714285708</v>
      </c>
      <c r="E125" s="4">
        <v>124</v>
      </c>
      <c r="K125" s="2" t="s">
        <v>1100</v>
      </c>
      <c r="L125" s="8">
        <v>72.5</v>
      </c>
      <c r="S125" s="6">
        <v>124</v>
      </c>
      <c r="T125" s="6" t="s">
        <v>1101</v>
      </c>
      <c r="U125" s="7">
        <f t="shared" si="12"/>
        <v>2.5451559934318557</v>
      </c>
      <c r="V125" s="6" t="s">
        <v>1102</v>
      </c>
      <c r="W125" s="7">
        <f t="shared" si="9"/>
        <v>74.251497005988014</v>
      </c>
    </row>
    <row r="126" spans="1:23" x14ac:dyDescent="0.2">
      <c r="A126" s="2" t="s">
        <v>1103</v>
      </c>
      <c r="B126" s="3">
        <f t="shared" si="10"/>
        <v>73.80952380952381</v>
      </c>
      <c r="E126" s="4">
        <v>125</v>
      </c>
      <c r="K126" s="2" t="s">
        <v>1103</v>
      </c>
      <c r="L126" s="8">
        <v>73.125</v>
      </c>
      <c r="S126" s="6">
        <v>125</v>
      </c>
      <c r="T126" s="6" t="s">
        <v>1104</v>
      </c>
      <c r="U126" s="7">
        <f t="shared" si="12"/>
        <v>2.5656814449917897</v>
      </c>
      <c r="V126" s="6" t="s">
        <v>1105</v>
      </c>
      <c r="W126" s="7">
        <f t="shared" si="9"/>
        <v>74.850299401197603</v>
      </c>
    </row>
    <row r="127" spans="1:23" x14ac:dyDescent="0.2">
      <c r="A127" s="2" t="s">
        <v>1106</v>
      </c>
      <c r="B127" s="3">
        <f t="shared" si="10"/>
        <v>74.404761904761912</v>
      </c>
      <c r="E127" s="4">
        <v>126</v>
      </c>
      <c r="K127" s="2" t="s">
        <v>1106</v>
      </c>
      <c r="L127" s="8">
        <v>73.75</v>
      </c>
      <c r="S127" s="6">
        <v>126</v>
      </c>
      <c r="T127" s="6" t="s">
        <v>1107</v>
      </c>
      <c r="U127" s="7">
        <f t="shared" si="12"/>
        <v>2.5862068965517242</v>
      </c>
      <c r="V127" s="6" t="s">
        <v>1108</v>
      </c>
      <c r="W127" s="7">
        <f t="shared" si="9"/>
        <v>75.449101796407177</v>
      </c>
    </row>
    <row r="128" spans="1:23" x14ac:dyDescent="0.2">
      <c r="A128" s="2" t="s">
        <v>1109</v>
      </c>
      <c r="B128" s="3">
        <f t="shared" si="10"/>
        <v>75</v>
      </c>
      <c r="E128" s="4">
        <v>127</v>
      </c>
      <c r="K128" s="2" t="s">
        <v>1109</v>
      </c>
      <c r="L128" s="8">
        <v>74.375</v>
      </c>
      <c r="S128" s="6">
        <v>127</v>
      </c>
      <c r="T128" s="6" t="s">
        <v>1110</v>
      </c>
      <c r="U128" s="7">
        <f t="shared" si="12"/>
        <v>2.6067323481116582</v>
      </c>
      <c r="V128" s="6" t="s">
        <v>1111</v>
      </c>
      <c r="W128" s="7">
        <f t="shared" si="9"/>
        <v>76.047904191616766</v>
      </c>
    </row>
    <row r="129" spans="1:23" x14ac:dyDescent="0.2">
      <c r="A129" s="2" t="s">
        <v>1112</v>
      </c>
      <c r="B129" s="3">
        <f t="shared" si="10"/>
        <v>75.595238095238088</v>
      </c>
      <c r="E129" s="4">
        <v>128</v>
      </c>
      <c r="K129" s="2" t="s">
        <v>1112</v>
      </c>
      <c r="L129" s="8">
        <v>75</v>
      </c>
      <c r="S129" s="6">
        <v>128</v>
      </c>
      <c r="T129" s="6" t="s">
        <v>1113</v>
      </c>
      <c r="U129" s="7">
        <f t="shared" si="12"/>
        <v>2.6272577996715927</v>
      </c>
      <c r="V129" s="6" t="s">
        <v>1114</v>
      </c>
      <c r="W129" s="7">
        <f t="shared" ref="W129:W168" si="13">(S129/167)*100</f>
        <v>76.646706586826355</v>
      </c>
    </row>
    <row r="130" spans="1:23" x14ac:dyDescent="0.2">
      <c r="A130" s="2" t="s">
        <v>1115</v>
      </c>
      <c r="B130" s="3">
        <f t="shared" ref="B130:B169" si="14">(E129/168)*100</f>
        <v>76.19047619047619</v>
      </c>
      <c r="E130" s="4">
        <v>129</v>
      </c>
      <c r="K130" s="2" t="s">
        <v>1115</v>
      </c>
      <c r="L130" s="8">
        <v>75.625</v>
      </c>
      <c r="S130" s="6">
        <v>129</v>
      </c>
      <c r="T130" s="6" t="s">
        <v>1116</v>
      </c>
      <c r="U130" s="7">
        <f t="shared" si="12"/>
        <v>2.6477832512315271</v>
      </c>
      <c r="V130" s="6" t="s">
        <v>1117</v>
      </c>
      <c r="W130" s="7">
        <f t="shared" si="13"/>
        <v>77.245508982035929</v>
      </c>
    </row>
    <row r="131" spans="1:23" x14ac:dyDescent="0.2">
      <c r="A131" s="2" t="s">
        <v>1118</v>
      </c>
      <c r="B131" s="3">
        <f t="shared" si="14"/>
        <v>76.785714285714292</v>
      </c>
      <c r="E131" s="4">
        <v>130</v>
      </c>
      <c r="K131" s="2" t="s">
        <v>1118</v>
      </c>
      <c r="L131" s="8">
        <v>76.25</v>
      </c>
      <c r="S131" s="6">
        <v>130</v>
      </c>
      <c r="T131" s="6" t="s">
        <v>1119</v>
      </c>
      <c r="U131" s="7">
        <f t="shared" si="12"/>
        <v>2.6683087027914612</v>
      </c>
      <c r="V131" s="6" t="s">
        <v>1120</v>
      </c>
      <c r="W131" s="7">
        <f t="shared" si="13"/>
        <v>77.844311377245518</v>
      </c>
    </row>
    <row r="132" spans="1:23" x14ac:dyDescent="0.2">
      <c r="A132" s="2" t="s">
        <v>1121</v>
      </c>
      <c r="B132" s="3">
        <f t="shared" si="14"/>
        <v>77.38095238095238</v>
      </c>
      <c r="E132" s="4">
        <v>131</v>
      </c>
      <c r="K132" s="2" t="s">
        <v>1121</v>
      </c>
      <c r="L132" s="8">
        <v>76.875</v>
      </c>
      <c r="S132" s="6">
        <v>131</v>
      </c>
      <c r="T132" s="6" t="s">
        <v>1122</v>
      </c>
      <c r="U132" s="7">
        <f t="shared" si="12"/>
        <v>2.6888341543513956</v>
      </c>
      <c r="V132" s="6" t="s">
        <v>1123</v>
      </c>
      <c r="W132" s="7">
        <f t="shared" si="13"/>
        <v>78.443113772455092</v>
      </c>
    </row>
    <row r="133" spans="1:23" x14ac:dyDescent="0.2">
      <c r="A133" s="2" t="s">
        <v>1124</v>
      </c>
      <c r="B133" s="3">
        <f t="shared" si="14"/>
        <v>77.976190476190482</v>
      </c>
      <c r="E133" s="4">
        <v>132</v>
      </c>
      <c r="K133" s="2" t="s">
        <v>1124</v>
      </c>
      <c r="L133" s="8">
        <v>77.5</v>
      </c>
      <c r="S133" s="6">
        <v>132</v>
      </c>
      <c r="T133" s="6" t="s">
        <v>1125</v>
      </c>
      <c r="U133" s="7">
        <f t="shared" si="12"/>
        <v>2.7093596059113301</v>
      </c>
      <c r="V133" s="6" t="s">
        <v>1126</v>
      </c>
      <c r="W133" s="7">
        <f t="shared" si="13"/>
        <v>79.041916167664667</v>
      </c>
    </row>
    <row r="134" spans="1:23" x14ac:dyDescent="0.2">
      <c r="A134" s="2" t="s">
        <v>1127</v>
      </c>
      <c r="B134" s="3">
        <f t="shared" si="14"/>
        <v>78.571428571428569</v>
      </c>
      <c r="E134" s="4">
        <v>133</v>
      </c>
      <c r="K134" s="2" t="s">
        <v>1127</v>
      </c>
      <c r="L134" s="8">
        <v>78.125</v>
      </c>
      <c r="S134" s="6">
        <v>133</v>
      </c>
      <c r="T134" s="6" t="s">
        <v>1128</v>
      </c>
      <c r="U134" s="7">
        <f t="shared" si="12"/>
        <v>2.7298850574712645</v>
      </c>
      <c r="V134" s="6" t="s">
        <v>1129</v>
      </c>
      <c r="W134" s="7">
        <f t="shared" si="13"/>
        <v>79.640718562874241</v>
      </c>
    </row>
    <row r="135" spans="1:23" x14ac:dyDescent="0.2">
      <c r="A135" s="2" t="s">
        <v>1130</v>
      </c>
      <c r="B135" s="3">
        <f t="shared" si="14"/>
        <v>79.166666666666657</v>
      </c>
      <c r="E135" s="4">
        <v>134</v>
      </c>
      <c r="K135" s="2" t="s">
        <v>1130</v>
      </c>
      <c r="L135" s="8">
        <v>78.75</v>
      </c>
      <c r="S135" s="6">
        <v>134</v>
      </c>
      <c r="T135" s="6" t="s">
        <v>1131</v>
      </c>
      <c r="U135" s="7">
        <f t="shared" si="12"/>
        <v>2.750410509031199</v>
      </c>
      <c r="V135" s="6" t="s">
        <v>1132</v>
      </c>
      <c r="W135" s="7">
        <f t="shared" si="13"/>
        <v>80.23952095808383</v>
      </c>
    </row>
    <row r="136" spans="1:23" x14ac:dyDescent="0.2">
      <c r="A136" s="2" t="s">
        <v>1133</v>
      </c>
      <c r="B136" s="3">
        <f t="shared" si="14"/>
        <v>79.761904761904773</v>
      </c>
      <c r="E136" s="4">
        <v>135</v>
      </c>
      <c r="K136" s="2" t="s">
        <v>1133</v>
      </c>
      <c r="L136" s="8">
        <v>79.375</v>
      </c>
      <c r="S136" s="6">
        <v>135</v>
      </c>
      <c r="T136" s="6" t="s">
        <v>1134</v>
      </c>
      <c r="U136" s="7">
        <f t="shared" si="12"/>
        <v>2.770935960591133</v>
      </c>
      <c r="V136" s="6" t="s">
        <v>1135</v>
      </c>
      <c r="W136" s="7">
        <f t="shared" si="13"/>
        <v>80.838323353293418</v>
      </c>
    </row>
    <row r="137" spans="1:23" x14ac:dyDescent="0.2">
      <c r="A137" s="2" t="s">
        <v>1136</v>
      </c>
      <c r="B137" s="3">
        <f t="shared" si="14"/>
        <v>80.357142857142861</v>
      </c>
      <c r="E137" s="4">
        <v>136</v>
      </c>
      <c r="K137" s="2" t="s">
        <v>1136</v>
      </c>
      <c r="L137" s="8">
        <v>80</v>
      </c>
      <c r="S137" s="6">
        <v>136</v>
      </c>
      <c r="T137" s="6" t="s">
        <v>1137</v>
      </c>
      <c r="U137" s="7">
        <f t="shared" si="12"/>
        <v>2.7914614121510675</v>
      </c>
      <c r="V137" s="6" t="s">
        <v>1138</v>
      </c>
      <c r="W137" s="7">
        <f t="shared" si="13"/>
        <v>81.437125748502993</v>
      </c>
    </row>
    <row r="138" spans="1:23" x14ac:dyDescent="0.2">
      <c r="A138" s="2" t="s">
        <v>1139</v>
      </c>
      <c r="B138" s="3">
        <f t="shared" si="14"/>
        <v>80.952380952380949</v>
      </c>
      <c r="E138" s="4">
        <v>137</v>
      </c>
      <c r="K138" s="2" t="s">
        <v>1139</v>
      </c>
      <c r="L138" s="8">
        <v>80.625</v>
      </c>
      <c r="S138" s="6">
        <v>137</v>
      </c>
      <c r="T138" s="6" t="s">
        <v>1140</v>
      </c>
      <c r="U138" s="7">
        <f t="shared" si="12"/>
        <v>2.8119868637110015</v>
      </c>
      <c r="V138" s="6" t="s">
        <v>1141</v>
      </c>
      <c r="W138" s="7">
        <f t="shared" si="13"/>
        <v>82.035928143712582</v>
      </c>
    </row>
    <row r="139" spans="1:23" x14ac:dyDescent="0.2">
      <c r="A139" s="2" t="s">
        <v>1142</v>
      </c>
      <c r="B139" s="3">
        <f t="shared" si="14"/>
        <v>81.547619047619051</v>
      </c>
      <c r="E139" s="4">
        <v>138</v>
      </c>
      <c r="K139" s="2" t="s">
        <v>1142</v>
      </c>
      <c r="L139" s="8">
        <v>81.25</v>
      </c>
      <c r="S139" s="6">
        <v>138</v>
      </c>
      <c r="T139" s="6" t="s">
        <v>1143</v>
      </c>
      <c r="U139" s="7">
        <f t="shared" si="12"/>
        <v>2.8325123152709359</v>
      </c>
      <c r="V139" s="6" t="s">
        <v>1144</v>
      </c>
      <c r="W139" s="7">
        <f t="shared" si="13"/>
        <v>82.634730538922156</v>
      </c>
    </row>
    <row r="140" spans="1:23" x14ac:dyDescent="0.2">
      <c r="A140" s="2" t="s">
        <v>1145</v>
      </c>
      <c r="B140" s="3">
        <f t="shared" si="14"/>
        <v>82.142857142857139</v>
      </c>
      <c r="E140" s="4">
        <v>139</v>
      </c>
      <c r="K140" s="2" t="s">
        <v>1145</v>
      </c>
      <c r="L140" s="8">
        <v>81.875</v>
      </c>
      <c r="S140" s="6">
        <v>139</v>
      </c>
      <c r="T140" s="6" t="s">
        <v>1146</v>
      </c>
      <c r="U140" s="7">
        <f t="shared" si="12"/>
        <v>2.8530377668308704</v>
      </c>
      <c r="V140" s="6" t="s">
        <v>1147</v>
      </c>
      <c r="W140" s="7">
        <f t="shared" si="13"/>
        <v>83.233532934131745</v>
      </c>
    </row>
    <row r="141" spans="1:23" x14ac:dyDescent="0.2">
      <c r="A141" s="2" t="s">
        <v>1148</v>
      </c>
      <c r="B141" s="3">
        <f t="shared" si="14"/>
        <v>82.738095238095227</v>
      </c>
      <c r="E141" s="4">
        <v>140</v>
      </c>
      <c r="K141" s="2" t="s">
        <v>1148</v>
      </c>
      <c r="L141" s="8">
        <v>82.5</v>
      </c>
      <c r="S141" s="6">
        <v>140</v>
      </c>
      <c r="T141" s="6" t="s">
        <v>1149</v>
      </c>
      <c r="U141" s="7">
        <f t="shared" si="12"/>
        <v>2.8735632183908044</v>
      </c>
      <c r="V141" s="6" t="s">
        <v>1150</v>
      </c>
      <c r="W141" s="7">
        <f t="shared" si="13"/>
        <v>83.832335329341305</v>
      </c>
    </row>
    <row r="142" spans="1:23" x14ac:dyDescent="0.2">
      <c r="A142" s="2" t="s">
        <v>1151</v>
      </c>
      <c r="B142" s="3">
        <f t="shared" si="14"/>
        <v>83.333333333333343</v>
      </c>
      <c r="E142" s="4">
        <v>141</v>
      </c>
      <c r="K142" s="2" t="s">
        <v>1151</v>
      </c>
      <c r="L142" s="8">
        <v>83.125</v>
      </c>
      <c r="S142" s="6">
        <v>141</v>
      </c>
      <c r="T142" s="6" t="s">
        <v>1152</v>
      </c>
      <c r="U142" s="7">
        <f t="shared" si="12"/>
        <v>2.8940886699507389</v>
      </c>
      <c r="V142" s="6" t="s">
        <v>1153</v>
      </c>
      <c r="W142" s="7">
        <f t="shared" si="13"/>
        <v>84.431137724550894</v>
      </c>
    </row>
    <row r="143" spans="1:23" x14ac:dyDescent="0.2">
      <c r="A143" s="2" t="s">
        <v>1154</v>
      </c>
      <c r="B143" s="3">
        <f t="shared" si="14"/>
        <v>83.928571428571431</v>
      </c>
      <c r="E143" s="4">
        <v>142</v>
      </c>
      <c r="K143" s="2" t="s">
        <v>1154</v>
      </c>
      <c r="L143" s="8">
        <v>83.75</v>
      </c>
      <c r="S143" s="6">
        <v>142</v>
      </c>
      <c r="T143" s="6" t="s">
        <v>1155</v>
      </c>
      <c r="U143" s="7">
        <f t="shared" si="12"/>
        <v>2.9146141215106733</v>
      </c>
      <c r="V143" s="6" t="s">
        <v>1156</v>
      </c>
      <c r="W143" s="7">
        <f t="shared" si="13"/>
        <v>85.029940119760482</v>
      </c>
    </row>
    <row r="144" spans="1:23" x14ac:dyDescent="0.2">
      <c r="A144" s="2" t="s">
        <v>1157</v>
      </c>
      <c r="B144" s="3">
        <f t="shared" si="14"/>
        <v>84.523809523809518</v>
      </c>
      <c r="E144" s="4">
        <v>143</v>
      </c>
      <c r="K144" s="2" t="s">
        <v>1157</v>
      </c>
      <c r="L144" s="8">
        <v>84.375</v>
      </c>
      <c r="S144" s="6">
        <v>143</v>
      </c>
      <c r="T144" s="6" t="s">
        <v>1158</v>
      </c>
      <c r="U144" s="7">
        <f t="shared" si="12"/>
        <v>2.9351395730706074</v>
      </c>
      <c r="V144" s="6" t="s">
        <v>1159</v>
      </c>
      <c r="W144" s="7">
        <f t="shared" si="13"/>
        <v>85.628742514970057</v>
      </c>
    </row>
    <row r="145" spans="1:23" x14ac:dyDescent="0.2">
      <c r="A145" s="2" t="s">
        <v>1160</v>
      </c>
      <c r="B145" s="3">
        <f t="shared" si="14"/>
        <v>85.11904761904762</v>
      </c>
      <c r="E145" s="4">
        <v>144</v>
      </c>
      <c r="K145" s="2" t="s">
        <v>1160</v>
      </c>
      <c r="L145" s="8">
        <v>85</v>
      </c>
      <c r="S145" s="6">
        <v>144</v>
      </c>
      <c r="T145" s="6" t="s">
        <v>1161</v>
      </c>
      <c r="U145" s="7">
        <f t="shared" si="12"/>
        <v>2.9556650246305418</v>
      </c>
      <c r="V145" s="6" t="s">
        <v>1162</v>
      </c>
      <c r="W145" s="7">
        <f t="shared" si="13"/>
        <v>86.227544910179645</v>
      </c>
    </row>
    <row r="146" spans="1:23" x14ac:dyDescent="0.2">
      <c r="A146" s="2" t="s">
        <v>1163</v>
      </c>
      <c r="B146" s="3">
        <f t="shared" si="14"/>
        <v>85.714285714285708</v>
      </c>
      <c r="E146" s="4">
        <v>145</v>
      </c>
      <c r="K146" s="2" t="s">
        <v>1163</v>
      </c>
      <c r="L146" s="8">
        <v>85.625</v>
      </c>
      <c r="S146" s="6">
        <v>145</v>
      </c>
      <c r="T146" s="6" t="s">
        <v>1164</v>
      </c>
      <c r="U146" s="7">
        <f t="shared" ref="U146:U209" si="15">(S146/4872)*100</f>
        <v>2.9761904761904758</v>
      </c>
      <c r="V146" s="6" t="s">
        <v>1165</v>
      </c>
      <c r="W146" s="7">
        <f t="shared" si="13"/>
        <v>86.82634730538922</v>
      </c>
    </row>
    <row r="147" spans="1:23" x14ac:dyDescent="0.2">
      <c r="A147" s="2" t="s">
        <v>1166</v>
      </c>
      <c r="B147" s="3">
        <f t="shared" si="14"/>
        <v>86.30952380952381</v>
      </c>
      <c r="E147" s="4">
        <v>146</v>
      </c>
      <c r="K147" s="2" t="s">
        <v>1166</v>
      </c>
      <c r="L147" s="8">
        <v>86.25</v>
      </c>
      <c r="S147" s="6">
        <v>146</v>
      </c>
      <c r="T147" s="6" t="s">
        <v>1167</v>
      </c>
      <c r="U147" s="7">
        <f t="shared" si="15"/>
        <v>2.9967159277504107</v>
      </c>
      <c r="V147" s="6" t="s">
        <v>1168</v>
      </c>
      <c r="W147" s="7">
        <f t="shared" si="13"/>
        <v>87.425149700598809</v>
      </c>
    </row>
    <row r="148" spans="1:23" x14ac:dyDescent="0.2">
      <c r="A148" s="2" t="s">
        <v>1169</v>
      </c>
      <c r="B148" s="3">
        <f t="shared" si="14"/>
        <v>86.904761904761912</v>
      </c>
      <c r="E148" s="4">
        <v>147</v>
      </c>
      <c r="K148" s="2" t="s">
        <v>1169</v>
      </c>
      <c r="L148" s="8">
        <v>86.875</v>
      </c>
      <c r="S148" s="6">
        <v>147</v>
      </c>
      <c r="T148" s="6" t="s">
        <v>1170</v>
      </c>
      <c r="U148" s="7">
        <f t="shared" si="15"/>
        <v>3.0172413793103448</v>
      </c>
      <c r="V148" s="6" t="s">
        <v>1171</v>
      </c>
      <c r="W148" s="7">
        <f t="shared" si="13"/>
        <v>88.023952095808383</v>
      </c>
    </row>
    <row r="149" spans="1:23" x14ac:dyDescent="0.2">
      <c r="A149" s="2" t="s">
        <v>1172</v>
      </c>
      <c r="B149" s="3">
        <f t="shared" si="14"/>
        <v>87.5</v>
      </c>
      <c r="E149" s="4">
        <v>148</v>
      </c>
      <c r="K149" s="2" t="s">
        <v>1172</v>
      </c>
      <c r="L149" s="8">
        <v>87.5</v>
      </c>
      <c r="S149" s="6">
        <v>148</v>
      </c>
      <c r="T149" s="6" t="s">
        <v>1173</v>
      </c>
      <c r="U149" s="7">
        <f t="shared" si="15"/>
        <v>3.0377668308702792</v>
      </c>
      <c r="V149" s="6" t="s">
        <v>1174</v>
      </c>
      <c r="W149" s="7">
        <f t="shared" si="13"/>
        <v>88.622754491017957</v>
      </c>
    </row>
    <row r="150" spans="1:23" x14ac:dyDescent="0.2">
      <c r="A150" s="2" t="s">
        <v>1175</v>
      </c>
      <c r="B150" s="3">
        <f t="shared" si="14"/>
        <v>88.095238095238088</v>
      </c>
      <c r="E150" s="4">
        <v>149</v>
      </c>
      <c r="K150" s="2" t="s">
        <v>1175</v>
      </c>
      <c r="L150" s="8">
        <v>88.125</v>
      </c>
      <c r="S150" s="6">
        <v>149</v>
      </c>
      <c r="T150" s="6" t="s">
        <v>1176</v>
      </c>
      <c r="U150" s="7">
        <f t="shared" si="15"/>
        <v>3.0582922824302137</v>
      </c>
      <c r="V150" s="6" t="s">
        <v>1177</v>
      </c>
      <c r="W150" s="7">
        <f t="shared" si="13"/>
        <v>89.221556886227546</v>
      </c>
    </row>
    <row r="151" spans="1:23" x14ac:dyDescent="0.2">
      <c r="A151" s="2" t="s">
        <v>1178</v>
      </c>
      <c r="B151" s="3">
        <f t="shared" si="14"/>
        <v>88.69047619047619</v>
      </c>
      <c r="E151" s="4">
        <v>150</v>
      </c>
      <c r="K151" s="2" t="s">
        <v>1178</v>
      </c>
      <c r="L151" s="8">
        <v>88.75</v>
      </c>
      <c r="S151" s="6">
        <v>150</v>
      </c>
      <c r="T151" s="6" t="s">
        <v>1179</v>
      </c>
      <c r="U151" s="7">
        <f t="shared" si="15"/>
        <v>3.0788177339901477</v>
      </c>
      <c r="V151" s="6" t="s">
        <v>1180</v>
      </c>
      <c r="W151" s="7">
        <f t="shared" si="13"/>
        <v>89.820359281437121</v>
      </c>
    </row>
    <row r="152" spans="1:23" x14ac:dyDescent="0.2">
      <c r="A152" s="2" t="s">
        <v>1181</v>
      </c>
      <c r="B152" s="3">
        <f t="shared" si="14"/>
        <v>89.285714285714292</v>
      </c>
      <c r="E152" s="4">
        <v>151</v>
      </c>
      <c r="K152" s="2" t="s">
        <v>1181</v>
      </c>
      <c r="L152" s="8">
        <v>89.375</v>
      </c>
      <c r="S152" s="6">
        <v>151</v>
      </c>
      <c r="T152" s="6" t="s">
        <v>1182</v>
      </c>
      <c r="U152" s="7">
        <f t="shared" si="15"/>
        <v>3.0993431855500821</v>
      </c>
      <c r="V152" s="6" t="s">
        <v>1183</v>
      </c>
      <c r="W152" s="7">
        <f t="shared" si="13"/>
        <v>90.419161676646709</v>
      </c>
    </row>
    <row r="153" spans="1:23" x14ac:dyDescent="0.2">
      <c r="A153" s="2" t="s">
        <v>1184</v>
      </c>
      <c r="B153" s="3">
        <f t="shared" si="14"/>
        <v>89.88095238095238</v>
      </c>
      <c r="E153" s="4">
        <v>152</v>
      </c>
      <c r="K153" s="2" t="s">
        <v>1184</v>
      </c>
      <c r="L153" s="8">
        <v>90</v>
      </c>
      <c r="S153" s="6">
        <v>152</v>
      </c>
      <c r="T153" s="6" t="s">
        <v>1185</v>
      </c>
      <c r="U153" s="7">
        <f t="shared" si="15"/>
        <v>3.1198686371100166</v>
      </c>
      <c r="V153" s="6" t="s">
        <v>1186</v>
      </c>
      <c r="W153" s="7">
        <f t="shared" si="13"/>
        <v>91.017964071856284</v>
      </c>
    </row>
    <row r="154" spans="1:23" x14ac:dyDescent="0.2">
      <c r="A154" s="2" t="s">
        <v>1187</v>
      </c>
      <c r="B154" s="3">
        <f t="shared" si="14"/>
        <v>90.476190476190482</v>
      </c>
      <c r="E154" s="4">
        <v>153</v>
      </c>
      <c r="K154" s="2" t="s">
        <v>1187</v>
      </c>
      <c r="L154" s="8">
        <v>90.625</v>
      </c>
      <c r="S154" s="6">
        <v>153</v>
      </c>
      <c r="T154" s="6" t="s">
        <v>1188</v>
      </c>
      <c r="U154" s="7">
        <f t="shared" si="15"/>
        <v>3.1403940886699511</v>
      </c>
      <c r="V154" s="6" t="s">
        <v>1189</v>
      </c>
      <c r="W154" s="7">
        <f t="shared" si="13"/>
        <v>91.616766467065872</v>
      </c>
    </row>
    <row r="155" spans="1:23" x14ac:dyDescent="0.2">
      <c r="A155" s="2" t="s">
        <v>1190</v>
      </c>
      <c r="B155" s="3">
        <f t="shared" si="14"/>
        <v>91.071428571428569</v>
      </c>
      <c r="E155" s="4">
        <v>154</v>
      </c>
      <c r="K155" s="2" t="s">
        <v>1190</v>
      </c>
      <c r="L155" s="8">
        <v>91.25</v>
      </c>
      <c r="S155" s="6">
        <v>154</v>
      </c>
      <c r="T155" s="6" t="s">
        <v>1191</v>
      </c>
      <c r="U155" s="7">
        <f t="shared" si="15"/>
        <v>3.1609195402298855</v>
      </c>
      <c r="V155" s="6" t="s">
        <v>1192</v>
      </c>
      <c r="W155" s="7">
        <f t="shared" si="13"/>
        <v>92.215568862275461</v>
      </c>
    </row>
    <row r="156" spans="1:23" x14ac:dyDescent="0.2">
      <c r="A156" s="2" t="s">
        <v>1193</v>
      </c>
      <c r="B156" s="3">
        <f t="shared" si="14"/>
        <v>91.666666666666657</v>
      </c>
      <c r="E156" s="4">
        <v>155</v>
      </c>
      <c r="K156" s="2" t="s">
        <v>1193</v>
      </c>
      <c r="L156" s="8">
        <v>91.875</v>
      </c>
      <c r="S156" s="6">
        <v>155</v>
      </c>
      <c r="T156" s="6" t="s">
        <v>1194</v>
      </c>
      <c r="U156" s="7">
        <f t="shared" si="15"/>
        <v>3.1814449917898195</v>
      </c>
      <c r="V156" s="6" t="s">
        <v>1195</v>
      </c>
      <c r="W156" s="7">
        <f t="shared" si="13"/>
        <v>92.814371257485035</v>
      </c>
    </row>
    <row r="157" spans="1:23" x14ac:dyDescent="0.2">
      <c r="A157" s="2" t="s">
        <v>1196</v>
      </c>
      <c r="B157" s="3">
        <f t="shared" si="14"/>
        <v>92.261904761904773</v>
      </c>
      <c r="E157" s="4">
        <v>156</v>
      </c>
      <c r="K157" s="2" t="s">
        <v>1196</v>
      </c>
      <c r="L157" s="8">
        <v>92.5</v>
      </c>
      <c r="S157" s="6">
        <v>156</v>
      </c>
      <c r="T157" s="6" t="s">
        <v>1197</v>
      </c>
      <c r="U157" s="7">
        <f t="shared" si="15"/>
        <v>3.201970443349754</v>
      </c>
      <c r="V157" s="6" t="s">
        <v>1198</v>
      </c>
      <c r="W157" s="7">
        <f t="shared" si="13"/>
        <v>93.41317365269461</v>
      </c>
    </row>
    <row r="158" spans="1:23" x14ac:dyDescent="0.2">
      <c r="A158" s="2" t="s">
        <v>1199</v>
      </c>
      <c r="B158" s="3">
        <f t="shared" si="14"/>
        <v>92.857142857142861</v>
      </c>
      <c r="E158" s="4">
        <v>157</v>
      </c>
      <c r="K158" s="2" t="s">
        <v>1199</v>
      </c>
      <c r="L158" s="8">
        <v>93.125</v>
      </c>
      <c r="S158" s="6">
        <v>157</v>
      </c>
      <c r="T158" s="6" t="s">
        <v>1200</v>
      </c>
      <c r="U158" s="7">
        <f t="shared" si="15"/>
        <v>3.222495894909688</v>
      </c>
      <c r="V158" s="6" t="s">
        <v>1201</v>
      </c>
      <c r="W158" s="7">
        <f t="shared" si="13"/>
        <v>94.011976047904184</v>
      </c>
    </row>
    <row r="159" spans="1:23" x14ac:dyDescent="0.2">
      <c r="A159" s="2" t="s">
        <v>1202</v>
      </c>
      <c r="B159" s="3">
        <f t="shared" si="14"/>
        <v>93.452380952380949</v>
      </c>
      <c r="E159" s="4">
        <v>158</v>
      </c>
      <c r="K159" s="2" t="s">
        <v>1202</v>
      </c>
      <c r="L159" s="8">
        <v>93.75</v>
      </c>
      <c r="S159" s="6">
        <v>158</v>
      </c>
      <c r="T159" s="6" t="s">
        <v>1203</v>
      </c>
      <c r="U159" s="7">
        <f t="shared" si="15"/>
        <v>3.2430213464696225</v>
      </c>
      <c r="V159" s="6" t="s">
        <v>1204</v>
      </c>
      <c r="W159" s="7">
        <f t="shared" si="13"/>
        <v>94.610778443113773</v>
      </c>
    </row>
    <row r="160" spans="1:23" x14ac:dyDescent="0.2">
      <c r="A160" s="2" t="s">
        <v>1205</v>
      </c>
      <c r="B160" s="3">
        <f t="shared" si="14"/>
        <v>94.047619047619051</v>
      </c>
      <c r="E160" s="4">
        <v>159</v>
      </c>
      <c r="K160" s="2" t="s">
        <v>1205</v>
      </c>
      <c r="L160" s="8">
        <v>94.375</v>
      </c>
      <c r="S160" s="6">
        <v>159</v>
      </c>
      <c r="T160" s="6" t="s">
        <v>1206</v>
      </c>
      <c r="U160" s="7">
        <f t="shared" si="15"/>
        <v>3.2635467980295569</v>
      </c>
      <c r="V160" s="6" t="s">
        <v>1207</v>
      </c>
      <c r="W160" s="7">
        <f t="shared" si="13"/>
        <v>95.209580838323348</v>
      </c>
    </row>
    <row r="161" spans="1:23" x14ac:dyDescent="0.2">
      <c r="A161" s="2" t="s">
        <v>1208</v>
      </c>
      <c r="B161" s="3">
        <f t="shared" si="14"/>
        <v>94.642857142857139</v>
      </c>
      <c r="E161" s="4">
        <v>160</v>
      </c>
      <c r="K161" s="2" t="s">
        <v>1208</v>
      </c>
      <c r="L161" s="8">
        <v>95</v>
      </c>
      <c r="S161" s="6">
        <v>160</v>
      </c>
      <c r="T161" s="6" t="s">
        <v>1209</v>
      </c>
      <c r="U161" s="7">
        <f t="shared" si="15"/>
        <v>3.284072249589491</v>
      </c>
      <c r="V161" s="6" t="s">
        <v>1210</v>
      </c>
      <c r="W161" s="7">
        <f t="shared" si="13"/>
        <v>95.808383233532936</v>
      </c>
    </row>
    <row r="162" spans="1:23" x14ac:dyDescent="0.2">
      <c r="A162" s="2" t="s">
        <v>1211</v>
      </c>
      <c r="B162" s="3">
        <f t="shared" si="14"/>
        <v>95.238095238095227</v>
      </c>
      <c r="E162" s="4">
        <v>161</v>
      </c>
      <c r="K162" s="2" t="s">
        <v>1211</v>
      </c>
      <c r="L162" s="8">
        <v>95.625</v>
      </c>
      <c r="S162" s="6">
        <v>161</v>
      </c>
      <c r="T162" s="6" t="s">
        <v>1212</v>
      </c>
      <c r="U162" s="7">
        <f t="shared" si="15"/>
        <v>3.3045977011494254</v>
      </c>
      <c r="V162" s="6" t="s">
        <v>1213</v>
      </c>
      <c r="W162" s="7">
        <f t="shared" si="13"/>
        <v>96.407185628742525</v>
      </c>
    </row>
    <row r="163" spans="1:23" x14ac:dyDescent="0.2">
      <c r="A163" s="2" t="s">
        <v>1214</v>
      </c>
      <c r="B163" s="3">
        <f t="shared" si="14"/>
        <v>95.833333333333343</v>
      </c>
      <c r="E163" s="4">
        <v>162</v>
      </c>
      <c r="K163" s="2" t="s">
        <v>1214</v>
      </c>
      <c r="L163" s="8">
        <v>96.25</v>
      </c>
      <c r="S163" s="6">
        <v>162</v>
      </c>
      <c r="T163" s="6" t="s">
        <v>1215</v>
      </c>
      <c r="U163" s="7">
        <f t="shared" si="15"/>
        <v>3.3251231527093599</v>
      </c>
      <c r="V163" s="6" t="s">
        <v>1216</v>
      </c>
      <c r="W163" s="7">
        <f t="shared" si="13"/>
        <v>97.005988023952099</v>
      </c>
    </row>
    <row r="164" spans="1:23" x14ac:dyDescent="0.2">
      <c r="A164" s="2" t="s">
        <v>1217</v>
      </c>
      <c r="B164" s="3">
        <f t="shared" si="14"/>
        <v>96.428571428571431</v>
      </c>
      <c r="E164" s="4">
        <v>163</v>
      </c>
      <c r="K164" s="2" t="s">
        <v>1217</v>
      </c>
      <c r="L164" s="8">
        <v>96.875</v>
      </c>
      <c r="S164" s="6">
        <v>163</v>
      </c>
      <c r="T164" s="6" t="s">
        <v>1218</v>
      </c>
      <c r="U164" s="7">
        <f t="shared" si="15"/>
        <v>3.3456486042692939</v>
      </c>
      <c r="V164" s="6" t="s">
        <v>1219</v>
      </c>
      <c r="W164" s="7">
        <f t="shared" si="13"/>
        <v>97.604790419161674</v>
      </c>
    </row>
    <row r="165" spans="1:23" x14ac:dyDescent="0.2">
      <c r="A165" s="2" t="s">
        <v>1220</v>
      </c>
      <c r="B165" s="3">
        <f t="shared" si="14"/>
        <v>97.023809523809518</v>
      </c>
      <c r="E165" s="4">
        <v>164</v>
      </c>
      <c r="K165" s="2" t="s">
        <v>1220</v>
      </c>
      <c r="L165" s="8">
        <v>97.5</v>
      </c>
      <c r="S165" s="6">
        <v>164</v>
      </c>
      <c r="T165" s="6" t="s">
        <v>1221</v>
      </c>
      <c r="U165" s="7">
        <f t="shared" si="15"/>
        <v>3.3661740558292284</v>
      </c>
      <c r="V165" s="6" t="s">
        <v>1222</v>
      </c>
      <c r="W165" s="7">
        <f t="shared" si="13"/>
        <v>98.203592814371248</v>
      </c>
    </row>
    <row r="166" spans="1:23" x14ac:dyDescent="0.2">
      <c r="A166" s="2" t="s">
        <v>1223</v>
      </c>
      <c r="B166" s="3">
        <f t="shared" si="14"/>
        <v>97.61904761904762</v>
      </c>
      <c r="E166" s="4">
        <v>165</v>
      </c>
      <c r="K166" s="2" t="s">
        <v>1223</v>
      </c>
      <c r="L166" s="8">
        <v>98.125</v>
      </c>
      <c r="S166" s="6">
        <v>165</v>
      </c>
      <c r="T166" s="6" t="s">
        <v>1224</v>
      </c>
      <c r="U166" s="7">
        <f t="shared" si="15"/>
        <v>3.3866995073891628</v>
      </c>
      <c r="V166" s="6" t="s">
        <v>1225</v>
      </c>
      <c r="W166" s="7">
        <f t="shared" si="13"/>
        <v>98.802395209580837</v>
      </c>
    </row>
    <row r="167" spans="1:23" x14ac:dyDescent="0.2">
      <c r="A167" s="2" t="s">
        <v>1226</v>
      </c>
      <c r="B167" s="3">
        <f t="shared" si="14"/>
        <v>98.214285714285708</v>
      </c>
      <c r="E167" s="4">
        <v>166</v>
      </c>
      <c r="K167" s="2" t="s">
        <v>1226</v>
      </c>
      <c r="L167" s="8">
        <v>98.75</v>
      </c>
      <c r="S167" s="6">
        <v>166</v>
      </c>
      <c r="T167" s="6" t="s">
        <v>1227</v>
      </c>
      <c r="U167" s="7">
        <f t="shared" si="15"/>
        <v>3.4072249589490968</v>
      </c>
      <c r="V167" s="6" t="s">
        <v>1228</v>
      </c>
      <c r="W167" s="7">
        <f t="shared" si="13"/>
        <v>99.401197604790411</v>
      </c>
    </row>
    <row r="168" spans="1:23" x14ac:dyDescent="0.2">
      <c r="A168" s="2" t="s">
        <v>1229</v>
      </c>
      <c r="B168" s="3">
        <f t="shared" si="14"/>
        <v>98.80952380952381</v>
      </c>
      <c r="E168" s="4">
        <v>167</v>
      </c>
      <c r="K168" s="2" t="s">
        <v>1229</v>
      </c>
      <c r="L168" s="8">
        <v>99.375</v>
      </c>
      <c r="S168" s="6">
        <v>167</v>
      </c>
      <c r="T168" s="6" t="s">
        <v>1230</v>
      </c>
      <c r="U168" s="7">
        <f t="shared" si="15"/>
        <v>3.4277504105090313</v>
      </c>
      <c r="V168" s="6" t="s">
        <v>1231</v>
      </c>
      <c r="W168" s="7">
        <f t="shared" si="13"/>
        <v>100</v>
      </c>
    </row>
    <row r="169" spans="1:23" x14ac:dyDescent="0.2">
      <c r="A169" s="2" t="s">
        <v>1232</v>
      </c>
      <c r="B169" s="3">
        <f t="shared" si="14"/>
        <v>99.404761904761912</v>
      </c>
      <c r="E169" s="4">
        <v>168</v>
      </c>
      <c r="K169" s="2" t="s">
        <v>1232</v>
      </c>
      <c r="L169" s="8">
        <v>100</v>
      </c>
      <c r="S169" s="6">
        <v>168</v>
      </c>
      <c r="T169" s="6" t="s">
        <v>1233</v>
      </c>
      <c r="U169" s="7">
        <f t="shared" si="15"/>
        <v>3.4482758620689653</v>
      </c>
    </row>
    <row r="170" spans="1:23" x14ac:dyDescent="0.2">
      <c r="S170" s="6">
        <v>169</v>
      </c>
      <c r="T170" s="6" t="s">
        <v>1234</v>
      </c>
      <c r="U170" s="7">
        <f t="shared" si="15"/>
        <v>3.4688013136288998</v>
      </c>
    </row>
    <row r="171" spans="1:23" x14ac:dyDescent="0.2">
      <c r="S171" s="6">
        <v>170</v>
      </c>
      <c r="T171" s="6" t="s">
        <v>1235</v>
      </c>
      <c r="U171" s="7">
        <f t="shared" si="15"/>
        <v>3.4893267651888342</v>
      </c>
    </row>
    <row r="172" spans="1:23" x14ac:dyDescent="0.2">
      <c r="S172" s="6">
        <v>171</v>
      </c>
      <c r="T172" s="6" t="s">
        <v>1236</v>
      </c>
      <c r="U172" s="7">
        <f t="shared" si="15"/>
        <v>3.5098522167487682</v>
      </c>
    </row>
    <row r="173" spans="1:23" x14ac:dyDescent="0.2">
      <c r="S173" s="6">
        <v>172</v>
      </c>
      <c r="T173" s="6" t="s">
        <v>1237</v>
      </c>
      <c r="U173" s="7">
        <f t="shared" si="15"/>
        <v>3.5303776683087027</v>
      </c>
    </row>
    <row r="174" spans="1:23" x14ac:dyDescent="0.2">
      <c r="S174" s="6">
        <v>173</v>
      </c>
      <c r="T174" s="6" t="s">
        <v>1238</v>
      </c>
      <c r="U174" s="7">
        <f t="shared" si="15"/>
        <v>3.5509031198686367</v>
      </c>
    </row>
    <row r="175" spans="1:23" x14ac:dyDescent="0.2">
      <c r="S175" s="6">
        <v>174</v>
      </c>
      <c r="T175" s="6" t="s">
        <v>1239</v>
      </c>
      <c r="U175" s="7">
        <f t="shared" si="15"/>
        <v>3.5714285714285712</v>
      </c>
    </row>
    <row r="176" spans="1:23" x14ac:dyDescent="0.2">
      <c r="S176" s="6">
        <v>175</v>
      </c>
      <c r="T176" s="6" t="s">
        <v>1240</v>
      </c>
      <c r="U176" s="7">
        <f t="shared" si="15"/>
        <v>3.5919540229885056</v>
      </c>
    </row>
    <row r="177" spans="19:21" s="6" customFormat="1" x14ac:dyDescent="0.2">
      <c r="S177" s="6">
        <v>176</v>
      </c>
      <c r="T177" s="6" t="s">
        <v>1241</v>
      </c>
      <c r="U177" s="7">
        <f t="shared" si="15"/>
        <v>3.6124794745484397</v>
      </c>
    </row>
    <row r="178" spans="19:21" s="6" customFormat="1" x14ac:dyDescent="0.2">
      <c r="S178" s="6">
        <v>177</v>
      </c>
      <c r="T178" s="6" t="s">
        <v>1242</v>
      </c>
      <c r="U178" s="7">
        <f t="shared" si="15"/>
        <v>3.6330049261083741</v>
      </c>
    </row>
    <row r="179" spans="19:21" s="6" customFormat="1" x14ac:dyDescent="0.2">
      <c r="S179" s="6">
        <v>178</v>
      </c>
      <c r="T179" s="6" t="s">
        <v>1243</v>
      </c>
      <c r="U179" s="7">
        <f t="shared" si="15"/>
        <v>3.6535303776683086</v>
      </c>
    </row>
    <row r="180" spans="19:21" s="6" customFormat="1" x14ac:dyDescent="0.2">
      <c r="S180" s="6">
        <v>179</v>
      </c>
      <c r="T180" s="6" t="s">
        <v>1244</v>
      </c>
      <c r="U180" s="7">
        <f t="shared" si="15"/>
        <v>3.6740558292282426</v>
      </c>
    </row>
    <row r="181" spans="19:21" s="6" customFormat="1" x14ac:dyDescent="0.2">
      <c r="S181" s="6">
        <v>180</v>
      </c>
      <c r="T181" s="6" t="s">
        <v>1245</v>
      </c>
      <c r="U181" s="7">
        <f t="shared" si="15"/>
        <v>3.6945812807881775</v>
      </c>
    </row>
    <row r="182" spans="19:21" s="6" customFormat="1" x14ac:dyDescent="0.2">
      <c r="S182" s="6">
        <v>181</v>
      </c>
      <c r="T182" s="6" t="s">
        <v>1246</v>
      </c>
      <c r="U182" s="7">
        <f t="shared" si="15"/>
        <v>3.715106732348112</v>
      </c>
    </row>
    <row r="183" spans="19:21" s="6" customFormat="1" x14ac:dyDescent="0.2">
      <c r="S183" s="6">
        <v>182</v>
      </c>
      <c r="T183" s="6" t="s">
        <v>1247</v>
      </c>
      <c r="U183" s="7">
        <f t="shared" si="15"/>
        <v>3.7356321839080464</v>
      </c>
    </row>
    <row r="184" spans="19:21" s="6" customFormat="1" x14ac:dyDescent="0.2">
      <c r="S184" s="6">
        <v>183</v>
      </c>
      <c r="T184" s="6" t="s">
        <v>1248</v>
      </c>
      <c r="U184" s="7">
        <f t="shared" si="15"/>
        <v>3.7561576354679804</v>
      </c>
    </row>
    <row r="185" spans="19:21" s="6" customFormat="1" x14ac:dyDescent="0.2">
      <c r="S185" s="6">
        <v>184</v>
      </c>
      <c r="T185" s="6" t="s">
        <v>1249</v>
      </c>
      <c r="U185" s="7">
        <f t="shared" si="15"/>
        <v>3.7766830870279149</v>
      </c>
    </row>
    <row r="186" spans="19:21" s="6" customFormat="1" x14ac:dyDescent="0.2">
      <c r="S186" s="6">
        <v>185</v>
      </c>
      <c r="T186" s="6" t="s">
        <v>1250</v>
      </c>
      <c r="U186" s="7">
        <f t="shared" si="15"/>
        <v>3.7972085385878493</v>
      </c>
    </row>
    <row r="187" spans="19:21" s="6" customFormat="1" x14ac:dyDescent="0.2">
      <c r="S187" s="6">
        <v>186</v>
      </c>
      <c r="T187" s="6" t="s">
        <v>1251</v>
      </c>
      <c r="U187" s="7">
        <f t="shared" si="15"/>
        <v>3.8177339901477834</v>
      </c>
    </row>
    <row r="188" spans="19:21" s="6" customFormat="1" x14ac:dyDescent="0.2">
      <c r="S188" s="6">
        <v>187</v>
      </c>
      <c r="T188" s="6" t="s">
        <v>1252</v>
      </c>
      <c r="U188" s="7">
        <f t="shared" si="15"/>
        <v>3.8382594417077178</v>
      </c>
    </row>
    <row r="189" spans="19:21" s="6" customFormat="1" x14ac:dyDescent="0.2">
      <c r="S189" s="6">
        <v>188</v>
      </c>
      <c r="T189" s="6" t="s">
        <v>1253</v>
      </c>
      <c r="U189" s="7">
        <f t="shared" si="15"/>
        <v>3.8587848932676518</v>
      </c>
    </row>
    <row r="190" spans="19:21" s="6" customFormat="1" x14ac:dyDescent="0.2">
      <c r="S190" s="6">
        <v>189</v>
      </c>
      <c r="T190" s="6" t="s">
        <v>1254</v>
      </c>
      <c r="U190" s="7">
        <f t="shared" si="15"/>
        <v>3.8793103448275863</v>
      </c>
    </row>
    <row r="191" spans="19:21" s="6" customFormat="1" x14ac:dyDescent="0.2">
      <c r="S191" s="6">
        <v>190</v>
      </c>
      <c r="T191" s="6" t="s">
        <v>1255</v>
      </c>
      <c r="U191" s="7">
        <f t="shared" si="15"/>
        <v>3.8998357963875208</v>
      </c>
    </row>
    <row r="192" spans="19:21" s="6" customFormat="1" x14ac:dyDescent="0.2">
      <c r="S192" s="6">
        <v>191</v>
      </c>
      <c r="T192" s="6" t="s">
        <v>1256</v>
      </c>
      <c r="U192" s="7">
        <f t="shared" si="15"/>
        <v>3.9203612479474548</v>
      </c>
    </row>
    <row r="193" spans="19:21" s="6" customFormat="1" x14ac:dyDescent="0.2">
      <c r="S193" s="6">
        <v>192</v>
      </c>
      <c r="T193" s="6" t="s">
        <v>1257</v>
      </c>
      <c r="U193" s="7">
        <f t="shared" si="15"/>
        <v>3.9408866995073892</v>
      </c>
    </row>
    <row r="194" spans="19:21" s="6" customFormat="1" x14ac:dyDescent="0.2">
      <c r="S194" s="6">
        <v>193</v>
      </c>
      <c r="T194" s="6" t="s">
        <v>1258</v>
      </c>
      <c r="U194" s="7">
        <f t="shared" si="15"/>
        <v>3.9614121510673237</v>
      </c>
    </row>
    <row r="195" spans="19:21" s="6" customFormat="1" x14ac:dyDescent="0.2">
      <c r="S195" s="6">
        <v>194</v>
      </c>
      <c r="T195" s="6" t="s">
        <v>1259</v>
      </c>
      <c r="U195" s="7">
        <f t="shared" si="15"/>
        <v>3.9819376026272577</v>
      </c>
    </row>
    <row r="196" spans="19:21" s="6" customFormat="1" x14ac:dyDescent="0.2">
      <c r="S196" s="6">
        <v>195</v>
      </c>
      <c r="T196" s="6" t="s">
        <v>1260</v>
      </c>
      <c r="U196" s="7">
        <f t="shared" si="15"/>
        <v>4.0024630541871922</v>
      </c>
    </row>
    <row r="197" spans="19:21" s="6" customFormat="1" x14ac:dyDescent="0.2">
      <c r="S197" s="6">
        <v>196</v>
      </c>
      <c r="T197" s="6" t="s">
        <v>1261</v>
      </c>
      <c r="U197" s="7">
        <f t="shared" si="15"/>
        <v>4.0229885057471266</v>
      </c>
    </row>
    <row r="198" spans="19:21" s="6" customFormat="1" x14ac:dyDescent="0.2">
      <c r="S198" s="6">
        <v>197</v>
      </c>
      <c r="T198" s="6" t="s">
        <v>1262</v>
      </c>
      <c r="U198" s="7">
        <f t="shared" si="15"/>
        <v>4.0435139573070611</v>
      </c>
    </row>
    <row r="199" spans="19:21" s="6" customFormat="1" x14ac:dyDescent="0.2">
      <c r="S199" s="6">
        <v>198</v>
      </c>
      <c r="T199" s="6" t="s">
        <v>1263</v>
      </c>
      <c r="U199" s="7">
        <f t="shared" si="15"/>
        <v>4.0640394088669947</v>
      </c>
    </row>
    <row r="200" spans="19:21" s="6" customFormat="1" x14ac:dyDescent="0.2">
      <c r="S200" s="6">
        <v>199</v>
      </c>
      <c r="T200" s="6" t="s">
        <v>1264</v>
      </c>
      <c r="U200" s="7">
        <f t="shared" si="15"/>
        <v>4.0845648604269291</v>
      </c>
    </row>
    <row r="201" spans="19:21" s="6" customFormat="1" x14ac:dyDescent="0.2">
      <c r="S201" s="6">
        <v>200</v>
      </c>
      <c r="T201" s="6" t="s">
        <v>1265</v>
      </c>
      <c r="U201" s="7">
        <f t="shared" si="15"/>
        <v>4.1050903119868636</v>
      </c>
    </row>
    <row r="202" spans="19:21" s="6" customFormat="1" x14ac:dyDescent="0.2">
      <c r="S202" s="6">
        <v>201</v>
      </c>
      <c r="T202" s="6" t="s">
        <v>1266</v>
      </c>
      <c r="U202" s="7">
        <f t="shared" si="15"/>
        <v>4.125615763546798</v>
      </c>
    </row>
    <row r="203" spans="19:21" s="6" customFormat="1" x14ac:dyDescent="0.2">
      <c r="S203" s="6">
        <v>202</v>
      </c>
      <c r="T203" s="6" t="s">
        <v>1267</v>
      </c>
      <c r="U203" s="7">
        <f t="shared" si="15"/>
        <v>4.1461412151067325</v>
      </c>
    </row>
    <row r="204" spans="19:21" s="6" customFormat="1" x14ac:dyDescent="0.2">
      <c r="S204" s="6">
        <v>203</v>
      </c>
      <c r="T204" s="6" t="s">
        <v>1268</v>
      </c>
      <c r="U204" s="7">
        <f t="shared" si="15"/>
        <v>4.1666666666666661</v>
      </c>
    </row>
    <row r="205" spans="19:21" s="6" customFormat="1" x14ac:dyDescent="0.2">
      <c r="S205" s="6">
        <v>204</v>
      </c>
      <c r="T205" s="6" t="s">
        <v>1269</v>
      </c>
      <c r="U205" s="7">
        <f t="shared" si="15"/>
        <v>4.1871921182266005</v>
      </c>
    </row>
    <row r="206" spans="19:21" s="6" customFormat="1" x14ac:dyDescent="0.2">
      <c r="S206" s="6">
        <v>205</v>
      </c>
      <c r="T206" s="6" t="s">
        <v>1270</v>
      </c>
      <c r="U206" s="7">
        <f t="shared" si="15"/>
        <v>4.207717569786535</v>
      </c>
    </row>
    <row r="207" spans="19:21" s="6" customFormat="1" x14ac:dyDescent="0.2">
      <c r="S207" s="6">
        <v>206</v>
      </c>
      <c r="T207" s="6" t="s">
        <v>1271</v>
      </c>
      <c r="U207" s="7">
        <f t="shared" si="15"/>
        <v>4.2282430213464695</v>
      </c>
    </row>
    <row r="208" spans="19:21" s="6" customFormat="1" x14ac:dyDescent="0.2">
      <c r="S208" s="6">
        <v>207</v>
      </c>
      <c r="T208" s="6" t="s">
        <v>1272</v>
      </c>
      <c r="U208" s="7">
        <f t="shared" si="15"/>
        <v>4.2487684729064039</v>
      </c>
    </row>
    <row r="209" spans="19:21" s="6" customFormat="1" x14ac:dyDescent="0.2">
      <c r="S209" s="6">
        <v>208</v>
      </c>
      <c r="T209" s="6" t="s">
        <v>1273</v>
      </c>
      <c r="U209" s="7">
        <f t="shared" si="15"/>
        <v>4.2692939244663384</v>
      </c>
    </row>
    <row r="210" spans="19:21" s="6" customFormat="1" x14ac:dyDescent="0.2">
      <c r="S210" s="6">
        <v>209</v>
      </c>
      <c r="T210" s="6" t="s">
        <v>1274</v>
      </c>
      <c r="U210" s="7">
        <f t="shared" ref="U210:U273" si="16">(S210/4872)*100</f>
        <v>4.2898193760262728</v>
      </c>
    </row>
    <row r="211" spans="19:21" s="6" customFormat="1" x14ac:dyDescent="0.2">
      <c r="S211" s="6">
        <v>210</v>
      </c>
      <c r="T211" s="6" t="s">
        <v>1275</v>
      </c>
      <c r="U211" s="7">
        <f t="shared" si="16"/>
        <v>4.3103448275862073</v>
      </c>
    </row>
    <row r="212" spans="19:21" s="6" customFormat="1" x14ac:dyDescent="0.2">
      <c r="S212" s="6">
        <v>211</v>
      </c>
      <c r="T212" s="6" t="s">
        <v>1276</v>
      </c>
      <c r="U212" s="7">
        <f t="shared" si="16"/>
        <v>4.3308702791461418</v>
      </c>
    </row>
    <row r="213" spans="19:21" s="6" customFormat="1" x14ac:dyDescent="0.2">
      <c r="S213" s="6">
        <v>212</v>
      </c>
      <c r="T213" s="6" t="s">
        <v>1277</v>
      </c>
      <c r="U213" s="7">
        <f t="shared" si="16"/>
        <v>4.3513957307060753</v>
      </c>
    </row>
    <row r="214" spans="19:21" s="6" customFormat="1" x14ac:dyDescent="0.2">
      <c r="S214" s="6">
        <v>213</v>
      </c>
      <c r="T214" s="6" t="s">
        <v>1278</v>
      </c>
      <c r="U214" s="7">
        <f t="shared" si="16"/>
        <v>4.3719211822660098</v>
      </c>
    </row>
    <row r="215" spans="19:21" s="6" customFormat="1" x14ac:dyDescent="0.2">
      <c r="S215" s="6">
        <v>214</v>
      </c>
      <c r="T215" s="6" t="s">
        <v>1279</v>
      </c>
      <c r="U215" s="7">
        <f t="shared" si="16"/>
        <v>4.3924466338259442</v>
      </c>
    </row>
    <row r="216" spans="19:21" s="6" customFormat="1" x14ac:dyDescent="0.2">
      <c r="S216" s="6">
        <v>215</v>
      </c>
      <c r="T216" s="6" t="s">
        <v>1280</v>
      </c>
      <c r="U216" s="7">
        <f t="shared" si="16"/>
        <v>4.4129720853858787</v>
      </c>
    </row>
    <row r="217" spans="19:21" s="6" customFormat="1" x14ac:dyDescent="0.2">
      <c r="S217" s="6">
        <v>216</v>
      </c>
      <c r="T217" s="6" t="s">
        <v>1281</v>
      </c>
      <c r="U217" s="7">
        <f t="shared" si="16"/>
        <v>4.4334975369458132</v>
      </c>
    </row>
    <row r="218" spans="19:21" s="6" customFormat="1" x14ac:dyDescent="0.2">
      <c r="S218" s="6">
        <v>217</v>
      </c>
      <c r="T218" s="6" t="s">
        <v>1282</v>
      </c>
      <c r="U218" s="7">
        <f t="shared" si="16"/>
        <v>4.4540229885057476</v>
      </c>
    </row>
    <row r="219" spans="19:21" s="6" customFormat="1" x14ac:dyDescent="0.2">
      <c r="S219" s="6">
        <v>218</v>
      </c>
      <c r="T219" s="6" t="s">
        <v>1283</v>
      </c>
      <c r="U219" s="7">
        <f t="shared" si="16"/>
        <v>4.4745484400656812</v>
      </c>
    </row>
    <row r="220" spans="19:21" s="6" customFormat="1" x14ac:dyDescent="0.2">
      <c r="S220" s="6">
        <v>219</v>
      </c>
      <c r="T220" s="6" t="s">
        <v>1284</v>
      </c>
      <c r="U220" s="7">
        <f t="shared" si="16"/>
        <v>4.4950738916256157</v>
      </c>
    </row>
    <row r="221" spans="19:21" s="6" customFormat="1" x14ac:dyDescent="0.2">
      <c r="S221" s="6">
        <v>220</v>
      </c>
      <c r="T221" s="6" t="s">
        <v>1285</v>
      </c>
      <c r="U221" s="7">
        <f t="shared" si="16"/>
        <v>4.5155993431855501</v>
      </c>
    </row>
    <row r="222" spans="19:21" s="6" customFormat="1" x14ac:dyDescent="0.2">
      <c r="S222" s="6">
        <v>221</v>
      </c>
      <c r="T222" s="6" t="s">
        <v>1286</v>
      </c>
      <c r="U222" s="7">
        <f t="shared" si="16"/>
        <v>4.5361247947454846</v>
      </c>
    </row>
    <row r="223" spans="19:21" s="6" customFormat="1" x14ac:dyDescent="0.2">
      <c r="S223" s="6">
        <v>222</v>
      </c>
      <c r="T223" s="6" t="s">
        <v>1287</v>
      </c>
      <c r="U223" s="7">
        <f t="shared" si="16"/>
        <v>4.556650246305419</v>
      </c>
    </row>
    <row r="224" spans="19:21" s="6" customFormat="1" x14ac:dyDescent="0.2">
      <c r="S224" s="6">
        <v>223</v>
      </c>
      <c r="T224" s="6" t="s">
        <v>1288</v>
      </c>
      <c r="U224" s="7">
        <f t="shared" si="16"/>
        <v>4.5771756978653526</v>
      </c>
    </row>
    <row r="225" spans="19:21" s="6" customFormat="1" x14ac:dyDescent="0.2">
      <c r="S225" s="6">
        <v>224</v>
      </c>
      <c r="T225" s="6" t="s">
        <v>1289</v>
      </c>
      <c r="U225" s="7">
        <f t="shared" si="16"/>
        <v>4.5977011494252871</v>
      </c>
    </row>
    <row r="226" spans="19:21" s="6" customFormat="1" x14ac:dyDescent="0.2">
      <c r="S226" s="6">
        <v>225</v>
      </c>
      <c r="T226" s="6" t="s">
        <v>1290</v>
      </c>
      <c r="U226" s="7">
        <f t="shared" si="16"/>
        <v>4.6182266009852215</v>
      </c>
    </row>
    <row r="227" spans="19:21" s="6" customFormat="1" x14ac:dyDescent="0.2">
      <c r="S227" s="6">
        <v>226</v>
      </c>
      <c r="T227" s="6" t="s">
        <v>1291</v>
      </c>
      <c r="U227" s="7">
        <f t="shared" si="16"/>
        <v>4.638752052545156</v>
      </c>
    </row>
    <row r="228" spans="19:21" s="6" customFormat="1" x14ac:dyDescent="0.2">
      <c r="S228" s="6">
        <v>227</v>
      </c>
      <c r="T228" s="6" t="s">
        <v>1292</v>
      </c>
      <c r="U228" s="7">
        <f t="shared" si="16"/>
        <v>4.6592775041050905</v>
      </c>
    </row>
    <row r="229" spans="19:21" s="6" customFormat="1" x14ac:dyDescent="0.2">
      <c r="S229" s="6">
        <v>228</v>
      </c>
      <c r="T229" s="6" t="s">
        <v>1293</v>
      </c>
      <c r="U229" s="7">
        <f t="shared" si="16"/>
        <v>4.6798029556650249</v>
      </c>
    </row>
    <row r="230" spans="19:21" s="6" customFormat="1" x14ac:dyDescent="0.2">
      <c r="S230" s="6">
        <v>229</v>
      </c>
      <c r="T230" s="6" t="s">
        <v>1294</v>
      </c>
      <c r="U230" s="7">
        <f t="shared" si="16"/>
        <v>4.7003284072249585</v>
      </c>
    </row>
    <row r="231" spans="19:21" s="6" customFormat="1" x14ac:dyDescent="0.2">
      <c r="S231" s="6">
        <v>230</v>
      </c>
      <c r="T231" s="6" t="s">
        <v>1295</v>
      </c>
      <c r="U231" s="7">
        <f t="shared" si="16"/>
        <v>4.7208538587848929</v>
      </c>
    </row>
    <row r="232" spans="19:21" s="6" customFormat="1" x14ac:dyDescent="0.2">
      <c r="S232" s="6">
        <v>231</v>
      </c>
      <c r="T232" s="6" t="s">
        <v>1296</v>
      </c>
      <c r="U232" s="7">
        <f t="shared" si="16"/>
        <v>4.7413793103448274</v>
      </c>
    </row>
    <row r="233" spans="19:21" s="6" customFormat="1" x14ac:dyDescent="0.2">
      <c r="S233" s="6">
        <v>232</v>
      </c>
      <c r="T233" s="6" t="s">
        <v>1297</v>
      </c>
      <c r="U233" s="7">
        <f t="shared" si="16"/>
        <v>4.7619047619047619</v>
      </c>
    </row>
    <row r="234" spans="19:21" s="6" customFormat="1" x14ac:dyDescent="0.2">
      <c r="S234" s="6">
        <v>233</v>
      </c>
      <c r="T234" s="6" t="s">
        <v>1298</v>
      </c>
      <c r="U234" s="7">
        <f t="shared" si="16"/>
        <v>4.7824302134646963</v>
      </c>
    </row>
    <row r="235" spans="19:21" s="6" customFormat="1" x14ac:dyDescent="0.2">
      <c r="S235" s="6">
        <v>234</v>
      </c>
      <c r="T235" s="6" t="s">
        <v>1299</v>
      </c>
      <c r="U235" s="7">
        <f t="shared" si="16"/>
        <v>4.8029556650246299</v>
      </c>
    </row>
    <row r="236" spans="19:21" s="6" customFormat="1" x14ac:dyDescent="0.2">
      <c r="S236" s="6">
        <v>235</v>
      </c>
      <c r="T236" s="6" t="s">
        <v>1300</v>
      </c>
      <c r="U236" s="7">
        <f t="shared" si="16"/>
        <v>4.8234811165845644</v>
      </c>
    </row>
    <row r="237" spans="19:21" s="6" customFormat="1" x14ac:dyDescent="0.2">
      <c r="S237" s="6">
        <v>236</v>
      </c>
      <c r="T237" s="6" t="s">
        <v>1301</v>
      </c>
      <c r="U237" s="7">
        <f t="shared" si="16"/>
        <v>4.8440065681444997</v>
      </c>
    </row>
    <row r="238" spans="19:21" s="6" customFormat="1" x14ac:dyDescent="0.2">
      <c r="S238" s="6">
        <v>237</v>
      </c>
      <c r="T238" s="6" t="s">
        <v>1302</v>
      </c>
      <c r="U238" s="7">
        <f t="shared" si="16"/>
        <v>4.8645320197044342</v>
      </c>
    </row>
    <row r="239" spans="19:21" s="6" customFormat="1" x14ac:dyDescent="0.2">
      <c r="S239" s="6">
        <v>238</v>
      </c>
      <c r="T239" s="6" t="s">
        <v>1303</v>
      </c>
      <c r="U239" s="7">
        <f t="shared" si="16"/>
        <v>4.8850574712643677</v>
      </c>
    </row>
    <row r="240" spans="19:21" s="6" customFormat="1" x14ac:dyDescent="0.2">
      <c r="S240" s="6">
        <v>239</v>
      </c>
      <c r="T240" s="6" t="s">
        <v>1304</v>
      </c>
      <c r="U240" s="7">
        <f t="shared" si="16"/>
        <v>4.9055829228243022</v>
      </c>
    </row>
    <row r="241" spans="19:21" s="6" customFormat="1" x14ac:dyDescent="0.2">
      <c r="S241" s="6">
        <v>240</v>
      </c>
      <c r="T241" s="6" t="s">
        <v>1305</v>
      </c>
      <c r="U241" s="7">
        <f t="shared" si="16"/>
        <v>4.9261083743842367</v>
      </c>
    </row>
    <row r="242" spans="19:21" s="6" customFormat="1" x14ac:dyDescent="0.2">
      <c r="S242" s="6">
        <v>241</v>
      </c>
      <c r="T242" s="6" t="s">
        <v>1306</v>
      </c>
      <c r="U242" s="7">
        <f t="shared" si="16"/>
        <v>4.9466338259441711</v>
      </c>
    </row>
    <row r="243" spans="19:21" s="6" customFormat="1" x14ac:dyDescent="0.2">
      <c r="S243" s="6">
        <v>242</v>
      </c>
      <c r="T243" s="6" t="s">
        <v>1307</v>
      </c>
      <c r="U243" s="7">
        <f t="shared" si="16"/>
        <v>4.9671592775041056</v>
      </c>
    </row>
    <row r="244" spans="19:21" s="6" customFormat="1" x14ac:dyDescent="0.2">
      <c r="S244" s="6">
        <v>243</v>
      </c>
      <c r="T244" s="6" t="s">
        <v>1308</v>
      </c>
      <c r="U244" s="7">
        <f t="shared" si="16"/>
        <v>4.9876847290640391</v>
      </c>
    </row>
    <row r="245" spans="19:21" s="6" customFormat="1" x14ac:dyDescent="0.2">
      <c r="S245" s="6">
        <v>244</v>
      </c>
      <c r="T245" s="6" t="s">
        <v>1309</v>
      </c>
      <c r="U245" s="7">
        <f t="shared" si="16"/>
        <v>5.0082101806239736</v>
      </c>
    </row>
    <row r="246" spans="19:21" s="6" customFormat="1" x14ac:dyDescent="0.2">
      <c r="S246" s="6">
        <v>245</v>
      </c>
      <c r="T246" s="6" t="s">
        <v>1310</v>
      </c>
      <c r="U246" s="7">
        <f t="shared" si="16"/>
        <v>5.0287356321839081</v>
      </c>
    </row>
    <row r="247" spans="19:21" s="6" customFormat="1" x14ac:dyDescent="0.2">
      <c r="S247" s="6">
        <v>246</v>
      </c>
      <c r="T247" s="6" t="s">
        <v>1311</v>
      </c>
      <c r="U247" s="7">
        <f t="shared" si="16"/>
        <v>5.0492610837438425</v>
      </c>
    </row>
    <row r="248" spans="19:21" s="6" customFormat="1" x14ac:dyDescent="0.2">
      <c r="S248" s="6">
        <v>247</v>
      </c>
      <c r="T248" s="6" t="s">
        <v>1312</v>
      </c>
      <c r="U248" s="7">
        <f t="shared" si="16"/>
        <v>5.069786535303777</v>
      </c>
    </row>
    <row r="249" spans="19:21" s="6" customFormat="1" x14ac:dyDescent="0.2">
      <c r="S249" s="6">
        <v>248</v>
      </c>
      <c r="T249" s="6" t="s">
        <v>1313</v>
      </c>
      <c r="U249" s="7">
        <f t="shared" si="16"/>
        <v>5.0903119868637114</v>
      </c>
    </row>
    <row r="250" spans="19:21" s="6" customFormat="1" x14ac:dyDescent="0.2">
      <c r="S250" s="6">
        <v>249</v>
      </c>
      <c r="T250" s="6" t="s">
        <v>1314</v>
      </c>
      <c r="U250" s="7">
        <f t="shared" si="16"/>
        <v>5.110837438423645</v>
      </c>
    </row>
    <row r="251" spans="19:21" s="6" customFormat="1" x14ac:dyDescent="0.2">
      <c r="S251" s="6">
        <v>250</v>
      </c>
      <c r="T251" s="6" t="s">
        <v>1315</v>
      </c>
      <c r="U251" s="7">
        <f t="shared" si="16"/>
        <v>5.1313628899835795</v>
      </c>
    </row>
    <row r="252" spans="19:21" s="6" customFormat="1" x14ac:dyDescent="0.2">
      <c r="S252" s="6">
        <v>251</v>
      </c>
      <c r="T252" s="6" t="s">
        <v>1316</v>
      </c>
      <c r="U252" s="7">
        <f t="shared" si="16"/>
        <v>5.1518883415435139</v>
      </c>
    </row>
    <row r="253" spans="19:21" s="6" customFormat="1" x14ac:dyDescent="0.2">
      <c r="S253" s="6">
        <v>252</v>
      </c>
      <c r="T253" s="6" t="s">
        <v>1317</v>
      </c>
      <c r="U253" s="7">
        <f t="shared" si="16"/>
        <v>5.1724137931034484</v>
      </c>
    </row>
    <row r="254" spans="19:21" s="6" customFormat="1" x14ac:dyDescent="0.2">
      <c r="S254" s="6">
        <v>253</v>
      </c>
      <c r="T254" s="6" t="s">
        <v>1318</v>
      </c>
      <c r="U254" s="7">
        <f t="shared" si="16"/>
        <v>5.1929392446633829</v>
      </c>
    </row>
    <row r="255" spans="19:21" s="6" customFormat="1" x14ac:dyDescent="0.2">
      <c r="S255" s="6">
        <v>254</v>
      </c>
      <c r="T255" s="6" t="s">
        <v>1319</v>
      </c>
      <c r="U255" s="7">
        <f t="shared" si="16"/>
        <v>5.2134646962233164</v>
      </c>
    </row>
    <row r="256" spans="19:21" s="6" customFormat="1" x14ac:dyDescent="0.2">
      <c r="S256" s="6">
        <v>255</v>
      </c>
      <c r="T256" s="6" t="s">
        <v>1320</v>
      </c>
      <c r="U256" s="7">
        <f t="shared" si="16"/>
        <v>5.2339901477832509</v>
      </c>
    </row>
    <row r="257" spans="19:21" s="6" customFormat="1" x14ac:dyDescent="0.2">
      <c r="S257" s="6">
        <v>256</v>
      </c>
      <c r="T257" s="6" t="s">
        <v>1321</v>
      </c>
      <c r="U257" s="7">
        <f t="shared" si="16"/>
        <v>5.2545155993431854</v>
      </c>
    </row>
    <row r="258" spans="19:21" s="6" customFormat="1" x14ac:dyDescent="0.2">
      <c r="S258" s="6">
        <v>257</v>
      </c>
      <c r="T258" s="6" t="s">
        <v>1322</v>
      </c>
      <c r="U258" s="7">
        <f t="shared" si="16"/>
        <v>5.2750410509031198</v>
      </c>
    </row>
    <row r="259" spans="19:21" s="6" customFormat="1" x14ac:dyDescent="0.2">
      <c r="S259" s="6">
        <v>258</v>
      </c>
      <c r="T259" s="6" t="s">
        <v>1323</v>
      </c>
      <c r="U259" s="7">
        <f t="shared" si="16"/>
        <v>5.2955665024630543</v>
      </c>
    </row>
    <row r="260" spans="19:21" s="6" customFormat="1" x14ac:dyDescent="0.2">
      <c r="S260" s="6">
        <v>259</v>
      </c>
      <c r="T260" s="6" t="s">
        <v>1324</v>
      </c>
      <c r="U260" s="7">
        <f t="shared" si="16"/>
        <v>5.3160919540229878</v>
      </c>
    </row>
    <row r="261" spans="19:21" s="6" customFormat="1" x14ac:dyDescent="0.2">
      <c r="S261" s="6">
        <v>260</v>
      </c>
      <c r="T261" s="6" t="s">
        <v>1325</v>
      </c>
      <c r="U261" s="7">
        <f t="shared" si="16"/>
        <v>5.3366174055829223</v>
      </c>
    </row>
    <row r="262" spans="19:21" s="6" customFormat="1" x14ac:dyDescent="0.2">
      <c r="S262" s="6">
        <v>261</v>
      </c>
      <c r="T262" s="6" t="s">
        <v>1326</v>
      </c>
      <c r="U262" s="7">
        <f t="shared" si="16"/>
        <v>5.3571428571428568</v>
      </c>
    </row>
    <row r="263" spans="19:21" s="6" customFormat="1" x14ac:dyDescent="0.2">
      <c r="S263" s="6">
        <v>262</v>
      </c>
      <c r="T263" s="6" t="s">
        <v>1327</v>
      </c>
      <c r="U263" s="7">
        <f t="shared" si="16"/>
        <v>5.3776683087027912</v>
      </c>
    </row>
    <row r="264" spans="19:21" s="6" customFormat="1" x14ac:dyDescent="0.2">
      <c r="S264" s="6">
        <v>263</v>
      </c>
      <c r="T264" s="6" t="s">
        <v>1328</v>
      </c>
      <c r="U264" s="7">
        <f t="shared" si="16"/>
        <v>5.3981937602627266</v>
      </c>
    </row>
    <row r="265" spans="19:21" s="6" customFormat="1" x14ac:dyDescent="0.2">
      <c r="S265" s="6">
        <v>264</v>
      </c>
      <c r="T265" s="6" t="s">
        <v>1329</v>
      </c>
      <c r="U265" s="7">
        <f t="shared" si="16"/>
        <v>5.4187192118226601</v>
      </c>
    </row>
    <row r="266" spans="19:21" s="6" customFormat="1" x14ac:dyDescent="0.2">
      <c r="S266" s="6">
        <v>265</v>
      </c>
      <c r="T266" s="6" t="s">
        <v>1330</v>
      </c>
      <c r="U266" s="7">
        <f t="shared" si="16"/>
        <v>5.4392446633825946</v>
      </c>
    </row>
    <row r="267" spans="19:21" s="6" customFormat="1" x14ac:dyDescent="0.2">
      <c r="S267" s="6">
        <v>266</v>
      </c>
      <c r="T267" s="6" t="s">
        <v>1331</v>
      </c>
      <c r="U267" s="7">
        <f t="shared" si="16"/>
        <v>5.4597701149425291</v>
      </c>
    </row>
    <row r="268" spans="19:21" s="6" customFormat="1" x14ac:dyDescent="0.2">
      <c r="S268" s="6">
        <v>267</v>
      </c>
      <c r="T268" s="6" t="s">
        <v>1332</v>
      </c>
      <c r="U268" s="7">
        <f t="shared" si="16"/>
        <v>5.4802955665024635</v>
      </c>
    </row>
    <row r="269" spans="19:21" s="6" customFormat="1" x14ac:dyDescent="0.2">
      <c r="S269" s="6">
        <v>268</v>
      </c>
      <c r="T269" s="6" t="s">
        <v>1333</v>
      </c>
      <c r="U269" s="7">
        <f t="shared" si="16"/>
        <v>5.500821018062398</v>
      </c>
    </row>
    <row r="270" spans="19:21" s="6" customFormat="1" x14ac:dyDescent="0.2">
      <c r="S270" s="6">
        <v>269</v>
      </c>
      <c r="T270" s="6" t="s">
        <v>1334</v>
      </c>
      <c r="U270" s="7">
        <f t="shared" si="16"/>
        <v>5.5213464696223316</v>
      </c>
    </row>
    <row r="271" spans="19:21" s="6" customFormat="1" x14ac:dyDescent="0.2">
      <c r="S271" s="6">
        <v>270</v>
      </c>
      <c r="T271" s="6" t="s">
        <v>1335</v>
      </c>
      <c r="U271" s="7">
        <f t="shared" si="16"/>
        <v>5.541871921182266</v>
      </c>
    </row>
    <row r="272" spans="19:21" s="6" customFormat="1" x14ac:dyDescent="0.2">
      <c r="S272" s="6">
        <v>271</v>
      </c>
      <c r="T272" s="6" t="s">
        <v>1336</v>
      </c>
      <c r="U272" s="7">
        <f t="shared" si="16"/>
        <v>5.5623973727422005</v>
      </c>
    </row>
    <row r="273" spans="19:21" s="6" customFormat="1" x14ac:dyDescent="0.2">
      <c r="S273" s="6">
        <v>272</v>
      </c>
      <c r="T273" s="6" t="s">
        <v>1337</v>
      </c>
      <c r="U273" s="7">
        <f t="shared" si="16"/>
        <v>5.5829228243021349</v>
      </c>
    </row>
    <row r="274" spans="19:21" s="6" customFormat="1" x14ac:dyDescent="0.2">
      <c r="S274" s="6">
        <v>273</v>
      </c>
      <c r="T274" s="6" t="s">
        <v>1338</v>
      </c>
      <c r="U274" s="7">
        <f t="shared" ref="U274:U337" si="17">(S274/4872)*100</f>
        <v>5.6034482758620694</v>
      </c>
    </row>
    <row r="275" spans="19:21" s="6" customFormat="1" x14ac:dyDescent="0.2">
      <c r="S275" s="6">
        <v>274</v>
      </c>
      <c r="T275" s="6" t="s">
        <v>1339</v>
      </c>
      <c r="U275" s="7">
        <f t="shared" si="17"/>
        <v>5.623973727422003</v>
      </c>
    </row>
    <row r="276" spans="19:21" s="6" customFormat="1" x14ac:dyDescent="0.2">
      <c r="S276" s="6">
        <v>275</v>
      </c>
      <c r="T276" s="6" t="s">
        <v>1340</v>
      </c>
      <c r="U276" s="7">
        <f t="shared" si="17"/>
        <v>5.6444991789819374</v>
      </c>
    </row>
    <row r="277" spans="19:21" s="6" customFormat="1" x14ac:dyDescent="0.2">
      <c r="S277" s="6">
        <v>276</v>
      </c>
      <c r="T277" s="6" t="s">
        <v>1341</v>
      </c>
      <c r="U277" s="7">
        <f t="shared" si="17"/>
        <v>5.6650246305418719</v>
      </c>
    </row>
    <row r="278" spans="19:21" s="6" customFormat="1" x14ac:dyDescent="0.2">
      <c r="S278" s="6">
        <v>277</v>
      </c>
      <c r="T278" s="6" t="s">
        <v>1342</v>
      </c>
      <c r="U278" s="7">
        <f t="shared" si="17"/>
        <v>5.6855500821018063</v>
      </c>
    </row>
    <row r="279" spans="19:21" s="6" customFormat="1" x14ac:dyDescent="0.2">
      <c r="S279" s="6">
        <v>278</v>
      </c>
      <c r="T279" s="6" t="s">
        <v>1343</v>
      </c>
      <c r="U279" s="7">
        <f t="shared" si="17"/>
        <v>5.7060755336617408</v>
      </c>
    </row>
    <row r="280" spans="19:21" s="6" customFormat="1" x14ac:dyDescent="0.2">
      <c r="S280" s="6">
        <v>279</v>
      </c>
      <c r="T280" s="6" t="s">
        <v>1344</v>
      </c>
      <c r="U280" s="7">
        <f t="shared" si="17"/>
        <v>5.7266009852216744</v>
      </c>
    </row>
    <row r="281" spans="19:21" s="6" customFormat="1" x14ac:dyDescent="0.2">
      <c r="S281" s="6">
        <v>280</v>
      </c>
      <c r="T281" s="6" t="s">
        <v>1345</v>
      </c>
      <c r="U281" s="7">
        <f t="shared" si="17"/>
        <v>5.7471264367816088</v>
      </c>
    </row>
    <row r="282" spans="19:21" s="6" customFormat="1" x14ac:dyDescent="0.2">
      <c r="S282" s="6">
        <v>281</v>
      </c>
      <c r="T282" s="6" t="s">
        <v>1346</v>
      </c>
      <c r="U282" s="7">
        <f t="shared" si="17"/>
        <v>5.7676518883415433</v>
      </c>
    </row>
    <row r="283" spans="19:21" s="6" customFormat="1" x14ac:dyDescent="0.2">
      <c r="S283" s="6">
        <v>282</v>
      </c>
      <c r="T283" s="6" t="s">
        <v>1347</v>
      </c>
      <c r="U283" s="7">
        <f t="shared" si="17"/>
        <v>5.7881773399014778</v>
      </c>
    </row>
    <row r="284" spans="19:21" s="6" customFormat="1" x14ac:dyDescent="0.2">
      <c r="S284" s="6">
        <v>283</v>
      </c>
      <c r="T284" s="6" t="s">
        <v>1348</v>
      </c>
      <c r="U284" s="7">
        <f t="shared" si="17"/>
        <v>5.8087027914614122</v>
      </c>
    </row>
    <row r="285" spans="19:21" s="6" customFormat="1" x14ac:dyDescent="0.2">
      <c r="S285" s="6">
        <v>284</v>
      </c>
      <c r="T285" s="6" t="s">
        <v>1349</v>
      </c>
      <c r="U285" s="7">
        <f t="shared" si="17"/>
        <v>5.8292282430213467</v>
      </c>
    </row>
    <row r="286" spans="19:21" s="6" customFormat="1" x14ac:dyDescent="0.2">
      <c r="S286" s="6">
        <v>285</v>
      </c>
      <c r="T286" s="6" t="s">
        <v>1350</v>
      </c>
      <c r="U286" s="7">
        <f t="shared" si="17"/>
        <v>5.8497536945812803</v>
      </c>
    </row>
    <row r="287" spans="19:21" s="6" customFormat="1" x14ac:dyDescent="0.2">
      <c r="S287" s="6">
        <v>286</v>
      </c>
      <c r="T287" s="6" t="s">
        <v>1351</v>
      </c>
      <c r="U287" s="7">
        <f t="shared" si="17"/>
        <v>5.8702791461412147</v>
      </c>
    </row>
    <row r="288" spans="19:21" s="6" customFormat="1" x14ac:dyDescent="0.2">
      <c r="S288" s="6">
        <v>287</v>
      </c>
      <c r="T288" s="6" t="s">
        <v>1352</v>
      </c>
      <c r="U288" s="7">
        <f t="shared" si="17"/>
        <v>5.8908045977011492</v>
      </c>
    </row>
    <row r="289" spans="19:21" s="6" customFormat="1" x14ac:dyDescent="0.2">
      <c r="S289" s="6">
        <v>288</v>
      </c>
      <c r="T289" s="6" t="s">
        <v>1353</v>
      </c>
      <c r="U289" s="7">
        <f t="shared" si="17"/>
        <v>5.9113300492610836</v>
      </c>
    </row>
    <row r="290" spans="19:21" s="6" customFormat="1" x14ac:dyDescent="0.2">
      <c r="S290" s="6">
        <v>289</v>
      </c>
      <c r="T290" s="6" t="s">
        <v>1354</v>
      </c>
      <c r="U290" s="7">
        <f t="shared" si="17"/>
        <v>5.9318555008210181</v>
      </c>
    </row>
    <row r="291" spans="19:21" s="6" customFormat="1" x14ac:dyDescent="0.2">
      <c r="S291" s="6">
        <v>290</v>
      </c>
      <c r="T291" s="6" t="s">
        <v>1355</v>
      </c>
      <c r="U291" s="7">
        <f t="shared" si="17"/>
        <v>5.9523809523809517</v>
      </c>
    </row>
    <row r="292" spans="19:21" s="6" customFormat="1" x14ac:dyDescent="0.2">
      <c r="S292" s="6">
        <v>291</v>
      </c>
      <c r="T292" s="6" t="s">
        <v>1356</v>
      </c>
      <c r="U292" s="7">
        <f t="shared" si="17"/>
        <v>5.972906403940887</v>
      </c>
    </row>
    <row r="293" spans="19:21" s="6" customFormat="1" x14ac:dyDescent="0.2">
      <c r="S293" s="6">
        <v>292</v>
      </c>
      <c r="T293" s="6" t="s">
        <v>1357</v>
      </c>
      <c r="U293" s="7">
        <f t="shared" si="17"/>
        <v>5.9934318555008215</v>
      </c>
    </row>
    <row r="294" spans="19:21" s="6" customFormat="1" x14ac:dyDescent="0.2">
      <c r="S294" s="6">
        <v>293</v>
      </c>
      <c r="T294" s="6" t="s">
        <v>1358</v>
      </c>
      <c r="U294" s="7">
        <f t="shared" si="17"/>
        <v>6.0139573070607559</v>
      </c>
    </row>
    <row r="295" spans="19:21" s="6" customFormat="1" x14ac:dyDescent="0.2">
      <c r="S295" s="6">
        <v>294</v>
      </c>
      <c r="T295" s="6" t="s">
        <v>1359</v>
      </c>
      <c r="U295" s="7">
        <f t="shared" si="17"/>
        <v>6.0344827586206895</v>
      </c>
    </row>
    <row r="296" spans="19:21" s="6" customFormat="1" x14ac:dyDescent="0.2">
      <c r="S296" s="6">
        <v>295</v>
      </c>
      <c r="T296" s="6" t="s">
        <v>1360</v>
      </c>
      <c r="U296" s="7">
        <f t="shared" si="17"/>
        <v>6.055008210180624</v>
      </c>
    </row>
    <row r="297" spans="19:21" s="6" customFormat="1" x14ac:dyDescent="0.2">
      <c r="S297" s="6">
        <v>296</v>
      </c>
      <c r="T297" s="6" t="s">
        <v>1361</v>
      </c>
      <c r="U297" s="7">
        <f t="shared" si="17"/>
        <v>6.0755336617405584</v>
      </c>
    </row>
    <row r="298" spans="19:21" s="6" customFormat="1" x14ac:dyDescent="0.2">
      <c r="S298" s="6">
        <v>297</v>
      </c>
      <c r="T298" s="6" t="s">
        <v>1362</v>
      </c>
      <c r="U298" s="7">
        <f t="shared" si="17"/>
        <v>6.0960591133004929</v>
      </c>
    </row>
    <row r="299" spans="19:21" s="6" customFormat="1" x14ac:dyDescent="0.2">
      <c r="S299" s="6">
        <v>298</v>
      </c>
      <c r="T299" s="6" t="s">
        <v>1363</v>
      </c>
      <c r="U299" s="7">
        <f t="shared" si="17"/>
        <v>6.1165845648604273</v>
      </c>
    </row>
    <row r="300" spans="19:21" s="6" customFormat="1" x14ac:dyDescent="0.2">
      <c r="S300" s="6">
        <v>299</v>
      </c>
      <c r="T300" s="6" t="s">
        <v>1364</v>
      </c>
      <c r="U300" s="7">
        <f t="shared" si="17"/>
        <v>6.1371100164203618</v>
      </c>
    </row>
    <row r="301" spans="19:21" s="6" customFormat="1" x14ac:dyDescent="0.2">
      <c r="S301" s="6">
        <v>300</v>
      </c>
      <c r="T301" s="6" t="s">
        <v>1365</v>
      </c>
      <c r="U301" s="7">
        <f t="shared" si="17"/>
        <v>6.1576354679802954</v>
      </c>
    </row>
    <row r="302" spans="19:21" s="6" customFormat="1" x14ac:dyDescent="0.2">
      <c r="S302" s="6">
        <v>301</v>
      </c>
      <c r="T302" s="6" t="s">
        <v>1366</v>
      </c>
      <c r="U302" s="7">
        <f t="shared" si="17"/>
        <v>6.1781609195402298</v>
      </c>
    </row>
    <row r="303" spans="19:21" s="6" customFormat="1" x14ac:dyDescent="0.2">
      <c r="S303" s="6">
        <v>302</v>
      </c>
      <c r="T303" s="6" t="s">
        <v>1367</v>
      </c>
      <c r="U303" s="7">
        <f t="shared" si="17"/>
        <v>6.1986863711001643</v>
      </c>
    </row>
    <row r="304" spans="19:21" s="6" customFormat="1" x14ac:dyDescent="0.2">
      <c r="S304" s="6">
        <v>303</v>
      </c>
      <c r="T304" s="6" t="s">
        <v>1368</v>
      </c>
      <c r="U304" s="7">
        <f t="shared" si="17"/>
        <v>6.2192118226600988</v>
      </c>
    </row>
    <row r="305" spans="19:21" s="6" customFormat="1" x14ac:dyDescent="0.2">
      <c r="S305" s="6">
        <v>304</v>
      </c>
      <c r="T305" s="6" t="s">
        <v>1369</v>
      </c>
      <c r="U305" s="7">
        <f t="shared" si="17"/>
        <v>6.2397372742200332</v>
      </c>
    </row>
    <row r="306" spans="19:21" s="6" customFormat="1" x14ac:dyDescent="0.2">
      <c r="S306" s="6">
        <v>305</v>
      </c>
      <c r="T306" s="6" t="s">
        <v>1370</v>
      </c>
      <c r="U306" s="7">
        <f t="shared" si="17"/>
        <v>6.2602627257799677</v>
      </c>
    </row>
    <row r="307" spans="19:21" s="6" customFormat="1" x14ac:dyDescent="0.2">
      <c r="S307" s="6">
        <v>306</v>
      </c>
      <c r="T307" s="6" t="s">
        <v>1371</v>
      </c>
      <c r="U307" s="7">
        <f t="shared" si="17"/>
        <v>6.2807881773399021</v>
      </c>
    </row>
    <row r="308" spans="19:21" s="6" customFormat="1" x14ac:dyDescent="0.2">
      <c r="S308" s="6">
        <v>307</v>
      </c>
      <c r="T308" s="6" t="s">
        <v>1372</v>
      </c>
      <c r="U308" s="7">
        <f t="shared" si="17"/>
        <v>6.3013136288998366</v>
      </c>
    </row>
    <row r="309" spans="19:21" s="6" customFormat="1" x14ac:dyDescent="0.2">
      <c r="S309" s="6">
        <v>308</v>
      </c>
      <c r="T309" s="6" t="s">
        <v>1373</v>
      </c>
      <c r="U309" s="7">
        <f t="shared" si="17"/>
        <v>6.3218390804597711</v>
      </c>
    </row>
    <row r="310" spans="19:21" s="6" customFormat="1" x14ac:dyDescent="0.2">
      <c r="S310" s="6">
        <v>309</v>
      </c>
      <c r="T310" s="6" t="s">
        <v>1374</v>
      </c>
      <c r="U310" s="7">
        <f t="shared" si="17"/>
        <v>6.3423645320197046</v>
      </c>
    </row>
    <row r="311" spans="19:21" s="6" customFormat="1" x14ac:dyDescent="0.2">
      <c r="S311" s="6">
        <v>310</v>
      </c>
      <c r="T311" s="6" t="s">
        <v>1375</v>
      </c>
      <c r="U311" s="7">
        <f t="shared" si="17"/>
        <v>6.3628899835796391</v>
      </c>
    </row>
    <row r="312" spans="19:21" s="6" customFormat="1" x14ac:dyDescent="0.2">
      <c r="S312" s="6">
        <v>311</v>
      </c>
      <c r="T312" s="6" t="s">
        <v>1376</v>
      </c>
      <c r="U312" s="7">
        <f t="shared" si="17"/>
        <v>6.3834154351395735</v>
      </c>
    </row>
    <row r="313" spans="19:21" s="6" customFormat="1" x14ac:dyDescent="0.2">
      <c r="S313" s="6">
        <v>312</v>
      </c>
      <c r="T313" s="6" t="s">
        <v>1377</v>
      </c>
      <c r="U313" s="7">
        <f t="shared" si="17"/>
        <v>6.403940886699508</v>
      </c>
    </row>
    <row r="314" spans="19:21" s="6" customFormat="1" x14ac:dyDescent="0.2">
      <c r="S314" s="6">
        <v>313</v>
      </c>
      <c r="T314" s="6" t="s">
        <v>1378</v>
      </c>
      <c r="U314" s="7">
        <f t="shared" si="17"/>
        <v>6.4244663382594425</v>
      </c>
    </row>
    <row r="315" spans="19:21" s="6" customFormat="1" x14ac:dyDescent="0.2">
      <c r="S315" s="6">
        <v>314</v>
      </c>
      <c r="T315" s="6" t="s">
        <v>1379</v>
      </c>
      <c r="U315" s="7">
        <f t="shared" si="17"/>
        <v>6.444991789819376</v>
      </c>
    </row>
    <row r="316" spans="19:21" s="6" customFormat="1" x14ac:dyDescent="0.2">
      <c r="S316" s="6">
        <v>315</v>
      </c>
      <c r="T316" s="6" t="s">
        <v>1380</v>
      </c>
      <c r="U316" s="7">
        <f t="shared" si="17"/>
        <v>6.4655172413793105</v>
      </c>
    </row>
    <row r="317" spans="19:21" s="6" customFormat="1" x14ac:dyDescent="0.2">
      <c r="S317" s="6">
        <v>316</v>
      </c>
      <c r="T317" s="6" t="s">
        <v>1381</v>
      </c>
      <c r="U317" s="7">
        <f t="shared" si="17"/>
        <v>6.486042692939245</v>
      </c>
    </row>
    <row r="318" spans="19:21" s="6" customFormat="1" x14ac:dyDescent="0.2">
      <c r="S318" s="6">
        <v>317</v>
      </c>
      <c r="T318" s="6" t="s">
        <v>1382</v>
      </c>
      <c r="U318" s="7">
        <f t="shared" si="17"/>
        <v>6.5065681444991794</v>
      </c>
    </row>
    <row r="319" spans="19:21" s="6" customFormat="1" x14ac:dyDescent="0.2">
      <c r="S319" s="6">
        <v>318</v>
      </c>
      <c r="T319" s="6" t="s">
        <v>1383</v>
      </c>
      <c r="U319" s="7">
        <f t="shared" si="17"/>
        <v>6.5270935960591139</v>
      </c>
    </row>
    <row r="320" spans="19:21" s="6" customFormat="1" x14ac:dyDescent="0.2">
      <c r="S320" s="6">
        <v>319</v>
      </c>
      <c r="T320" s="6" t="s">
        <v>1384</v>
      </c>
      <c r="U320" s="7">
        <f t="shared" si="17"/>
        <v>6.5476190476190483</v>
      </c>
    </row>
    <row r="321" spans="19:21" s="6" customFormat="1" x14ac:dyDescent="0.2">
      <c r="S321" s="6">
        <v>320</v>
      </c>
      <c r="T321" s="6" t="s">
        <v>1385</v>
      </c>
      <c r="U321" s="7">
        <f t="shared" si="17"/>
        <v>6.5681444991789819</v>
      </c>
    </row>
    <row r="322" spans="19:21" s="6" customFormat="1" x14ac:dyDescent="0.2">
      <c r="S322" s="6">
        <v>321</v>
      </c>
      <c r="T322" s="6" t="s">
        <v>1386</v>
      </c>
      <c r="U322" s="7">
        <f t="shared" si="17"/>
        <v>6.5886699507389164</v>
      </c>
    </row>
    <row r="323" spans="19:21" s="6" customFormat="1" x14ac:dyDescent="0.2">
      <c r="S323" s="6">
        <v>322</v>
      </c>
      <c r="T323" s="6" t="s">
        <v>1387</v>
      </c>
      <c r="U323" s="7">
        <f t="shared" si="17"/>
        <v>6.6091954022988508</v>
      </c>
    </row>
    <row r="324" spans="19:21" s="6" customFormat="1" x14ac:dyDescent="0.2">
      <c r="S324" s="6">
        <v>323</v>
      </c>
      <c r="T324" s="6" t="s">
        <v>1388</v>
      </c>
      <c r="U324" s="7">
        <f t="shared" si="17"/>
        <v>6.6297208538587853</v>
      </c>
    </row>
    <row r="325" spans="19:21" s="6" customFormat="1" x14ac:dyDescent="0.2">
      <c r="S325" s="6">
        <v>324</v>
      </c>
      <c r="T325" s="6" t="s">
        <v>1389</v>
      </c>
      <c r="U325" s="7">
        <f t="shared" si="17"/>
        <v>6.6502463054187197</v>
      </c>
    </row>
    <row r="326" spans="19:21" s="6" customFormat="1" x14ac:dyDescent="0.2">
      <c r="S326" s="6">
        <v>325</v>
      </c>
      <c r="T326" s="6" t="s">
        <v>1390</v>
      </c>
      <c r="U326" s="7">
        <f t="shared" si="17"/>
        <v>6.6707717569786533</v>
      </c>
    </row>
    <row r="327" spans="19:21" s="6" customFormat="1" x14ac:dyDescent="0.2">
      <c r="S327" s="6">
        <v>326</v>
      </c>
      <c r="T327" s="6" t="s">
        <v>1391</v>
      </c>
      <c r="U327" s="7">
        <f t="shared" si="17"/>
        <v>6.6912972085385878</v>
      </c>
    </row>
    <row r="328" spans="19:21" s="6" customFormat="1" x14ac:dyDescent="0.2">
      <c r="S328" s="6">
        <v>327</v>
      </c>
      <c r="T328" s="6" t="s">
        <v>1392</v>
      </c>
      <c r="U328" s="7">
        <f t="shared" si="17"/>
        <v>6.7118226600985222</v>
      </c>
    </row>
    <row r="329" spans="19:21" s="6" customFormat="1" x14ac:dyDescent="0.2">
      <c r="S329" s="6">
        <v>328</v>
      </c>
      <c r="T329" s="6" t="s">
        <v>1393</v>
      </c>
      <c r="U329" s="7">
        <f t="shared" si="17"/>
        <v>6.7323481116584567</v>
      </c>
    </row>
    <row r="330" spans="19:21" s="6" customFormat="1" x14ac:dyDescent="0.2">
      <c r="S330" s="6">
        <v>329</v>
      </c>
      <c r="T330" s="6" t="s">
        <v>1394</v>
      </c>
      <c r="U330" s="7">
        <f t="shared" si="17"/>
        <v>6.7528735632183912</v>
      </c>
    </row>
    <row r="331" spans="19:21" s="6" customFormat="1" x14ac:dyDescent="0.2">
      <c r="S331" s="6">
        <v>330</v>
      </c>
      <c r="T331" s="6" t="s">
        <v>1395</v>
      </c>
      <c r="U331" s="7">
        <f t="shared" si="17"/>
        <v>6.7733990147783256</v>
      </c>
    </row>
    <row r="332" spans="19:21" s="6" customFormat="1" x14ac:dyDescent="0.2">
      <c r="S332" s="6">
        <v>331</v>
      </c>
      <c r="T332" s="6" t="s">
        <v>1396</v>
      </c>
      <c r="U332" s="7">
        <f t="shared" si="17"/>
        <v>6.7939244663382592</v>
      </c>
    </row>
    <row r="333" spans="19:21" s="6" customFormat="1" x14ac:dyDescent="0.2">
      <c r="S333" s="6">
        <v>332</v>
      </c>
      <c r="T333" s="6" t="s">
        <v>1397</v>
      </c>
      <c r="U333" s="7">
        <f t="shared" si="17"/>
        <v>6.8144499178981937</v>
      </c>
    </row>
    <row r="334" spans="19:21" s="6" customFormat="1" x14ac:dyDescent="0.2">
      <c r="S334" s="6">
        <v>333</v>
      </c>
      <c r="T334" s="6" t="s">
        <v>1398</v>
      </c>
      <c r="U334" s="7">
        <f t="shared" si="17"/>
        <v>6.8349753694581281</v>
      </c>
    </row>
    <row r="335" spans="19:21" s="6" customFormat="1" x14ac:dyDescent="0.2">
      <c r="S335" s="6">
        <v>334</v>
      </c>
      <c r="T335" s="6" t="s">
        <v>1399</v>
      </c>
      <c r="U335" s="7">
        <f t="shared" si="17"/>
        <v>6.8555008210180626</v>
      </c>
    </row>
    <row r="336" spans="19:21" s="6" customFormat="1" x14ac:dyDescent="0.2">
      <c r="S336" s="6">
        <v>335</v>
      </c>
      <c r="T336" s="6" t="s">
        <v>1400</v>
      </c>
      <c r="U336" s="7">
        <f t="shared" si="17"/>
        <v>6.876026272577997</v>
      </c>
    </row>
    <row r="337" spans="19:21" s="6" customFormat="1" x14ac:dyDescent="0.2">
      <c r="S337" s="6">
        <v>336</v>
      </c>
      <c r="T337" s="6" t="s">
        <v>1401</v>
      </c>
      <c r="U337" s="7">
        <f t="shared" si="17"/>
        <v>6.8965517241379306</v>
      </c>
    </row>
    <row r="338" spans="19:21" s="6" customFormat="1" x14ac:dyDescent="0.2">
      <c r="S338" s="6">
        <v>337</v>
      </c>
      <c r="T338" s="6" t="s">
        <v>1402</v>
      </c>
      <c r="U338" s="7">
        <f t="shared" ref="U338:U401" si="18">(S338/4872)*100</f>
        <v>6.9170771756978651</v>
      </c>
    </row>
    <row r="339" spans="19:21" s="6" customFormat="1" x14ac:dyDescent="0.2">
      <c r="S339" s="6">
        <v>338</v>
      </c>
      <c r="T339" s="6" t="s">
        <v>1403</v>
      </c>
      <c r="U339" s="7">
        <f t="shared" si="18"/>
        <v>6.9376026272577995</v>
      </c>
    </row>
    <row r="340" spans="19:21" s="6" customFormat="1" x14ac:dyDescent="0.2">
      <c r="S340" s="6">
        <v>339</v>
      </c>
      <c r="T340" s="6" t="s">
        <v>1404</v>
      </c>
      <c r="U340" s="7">
        <f t="shared" si="18"/>
        <v>6.958128078817734</v>
      </c>
    </row>
    <row r="341" spans="19:21" s="6" customFormat="1" x14ac:dyDescent="0.2">
      <c r="S341" s="6">
        <v>340</v>
      </c>
      <c r="T341" s="6" t="s">
        <v>1405</v>
      </c>
      <c r="U341" s="7">
        <f t="shared" si="18"/>
        <v>6.9786535303776684</v>
      </c>
    </row>
    <row r="342" spans="19:21" s="6" customFormat="1" x14ac:dyDescent="0.2">
      <c r="S342" s="6">
        <v>341</v>
      </c>
      <c r="T342" s="6" t="s">
        <v>1406</v>
      </c>
      <c r="U342" s="7">
        <f t="shared" si="18"/>
        <v>6.999178981937602</v>
      </c>
    </row>
    <row r="343" spans="19:21" s="6" customFormat="1" x14ac:dyDescent="0.2">
      <c r="S343" s="6">
        <v>342</v>
      </c>
      <c r="T343" s="6" t="s">
        <v>1407</v>
      </c>
      <c r="U343" s="7">
        <f t="shared" si="18"/>
        <v>7.0197044334975365</v>
      </c>
    </row>
    <row r="344" spans="19:21" s="6" customFormat="1" x14ac:dyDescent="0.2">
      <c r="S344" s="6">
        <v>343</v>
      </c>
      <c r="T344" s="6" t="s">
        <v>1408</v>
      </c>
      <c r="U344" s="7">
        <f t="shared" si="18"/>
        <v>7.0402298850574709</v>
      </c>
    </row>
    <row r="345" spans="19:21" s="6" customFormat="1" x14ac:dyDescent="0.2">
      <c r="S345" s="6">
        <v>344</v>
      </c>
      <c r="T345" s="6" t="s">
        <v>1409</v>
      </c>
      <c r="U345" s="7">
        <f t="shared" si="18"/>
        <v>7.0607553366174054</v>
      </c>
    </row>
    <row r="346" spans="19:21" s="6" customFormat="1" x14ac:dyDescent="0.2">
      <c r="S346" s="6">
        <v>345</v>
      </c>
      <c r="T346" s="6" t="s">
        <v>1410</v>
      </c>
      <c r="U346" s="7">
        <f t="shared" si="18"/>
        <v>7.0812807881773399</v>
      </c>
    </row>
    <row r="347" spans="19:21" s="6" customFormat="1" x14ac:dyDescent="0.2">
      <c r="S347" s="6">
        <v>346</v>
      </c>
      <c r="T347" s="6" t="s">
        <v>1411</v>
      </c>
      <c r="U347" s="7">
        <f t="shared" si="18"/>
        <v>7.1018062397372734</v>
      </c>
    </row>
    <row r="348" spans="19:21" s="6" customFormat="1" x14ac:dyDescent="0.2">
      <c r="S348" s="6">
        <v>347</v>
      </c>
      <c r="T348" s="6" t="s">
        <v>1412</v>
      </c>
      <c r="U348" s="7">
        <f t="shared" si="18"/>
        <v>7.1223316912972079</v>
      </c>
    </row>
    <row r="349" spans="19:21" s="6" customFormat="1" x14ac:dyDescent="0.2">
      <c r="S349" s="6">
        <v>348</v>
      </c>
      <c r="T349" s="6" t="s">
        <v>1413</v>
      </c>
      <c r="U349" s="7">
        <f t="shared" si="18"/>
        <v>7.1428571428571423</v>
      </c>
    </row>
    <row r="350" spans="19:21" s="6" customFormat="1" x14ac:dyDescent="0.2">
      <c r="S350" s="6">
        <v>349</v>
      </c>
      <c r="T350" s="6" t="s">
        <v>1414</v>
      </c>
      <c r="U350" s="7">
        <f t="shared" si="18"/>
        <v>7.1633825944170768</v>
      </c>
    </row>
    <row r="351" spans="19:21" s="6" customFormat="1" x14ac:dyDescent="0.2">
      <c r="S351" s="6">
        <v>350</v>
      </c>
      <c r="T351" s="6" t="s">
        <v>1415</v>
      </c>
      <c r="U351" s="7">
        <f t="shared" si="18"/>
        <v>7.1839080459770113</v>
      </c>
    </row>
    <row r="352" spans="19:21" s="6" customFormat="1" x14ac:dyDescent="0.2">
      <c r="S352" s="6">
        <v>351</v>
      </c>
      <c r="T352" s="6" t="s">
        <v>1416</v>
      </c>
      <c r="U352" s="7">
        <f t="shared" si="18"/>
        <v>7.2044334975369457</v>
      </c>
    </row>
    <row r="353" spans="19:21" s="6" customFormat="1" x14ac:dyDescent="0.2">
      <c r="S353" s="6">
        <v>352</v>
      </c>
      <c r="T353" s="6" t="s">
        <v>1417</v>
      </c>
      <c r="U353" s="7">
        <f t="shared" si="18"/>
        <v>7.2249589490968793</v>
      </c>
    </row>
    <row r="354" spans="19:21" s="6" customFormat="1" x14ac:dyDescent="0.2">
      <c r="S354" s="6">
        <v>353</v>
      </c>
      <c r="T354" s="6" t="s">
        <v>1418</v>
      </c>
      <c r="U354" s="7">
        <f t="shared" si="18"/>
        <v>7.2454844006568138</v>
      </c>
    </row>
    <row r="355" spans="19:21" s="6" customFormat="1" x14ac:dyDescent="0.2">
      <c r="S355" s="6">
        <v>354</v>
      </c>
      <c r="T355" s="6" t="s">
        <v>1419</v>
      </c>
      <c r="U355" s="7">
        <f t="shared" si="18"/>
        <v>7.2660098522167482</v>
      </c>
    </row>
    <row r="356" spans="19:21" s="6" customFormat="1" x14ac:dyDescent="0.2">
      <c r="S356" s="6">
        <v>355</v>
      </c>
      <c r="T356" s="6" t="s">
        <v>1420</v>
      </c>
      <c r="U356" s="7">
        <f t="shared" si="18"/>
        <v>7.2865353037766827</v>
      </c>
    </row>
    <row r="357" spans="19:21" s="6" customFormat="1" x14ac:dyDescent="0.2">
      <c r="S357" s="6">
        <v>356</v>
      </c>
      <c r="T357" s="6" t="s">
        <v>1421</v>
      </c>
      <c r="U357" s="7">
        <f t="shared" si="18"/>
        <v>7.3070607553366171</v>
      </c>
    </row>
    <row r="358" spans="19:21" s="6" customFormat="1" x14ac:dyDescent="0.2">
      <c r="S358" s="6">
        <v>357</v>
      </c>
      <c r="T358" s="6" t="s">
        <v>1422</v>
      </c>
      <c r="U358" s="7">
        <f t="shared" si="18"/>
        <v>7.3275862068965507</v>
      </c>
    </row>
    <row r="359" spans="19:21" s="6" customFormat="1" x14ac:dyDescent="0.2">
      <c r="S359" s="6">
        <v>358</v>
      </c>
      <c r="T359" s="6" t="s">
        <v>1423</v>
      </c>
      <c r="U359" s="7">
        <f t="shared" si="18"/>
        <v>7.3481116584564852</v>
      </c>
    </row>
    <row r="360" spans="19:21" s="6" customFormat="1" x14ac:dyDescent="0.2">
      <c r="S360" s="6">
        <v>359</v>
      </c>
      <c r="T360" s="6" t="s">
        <v>1424</v>
      </c>
      <c r="U360" s="7">
        <f t="shared" si="18"/>
        <v>7.3686371100164196</v>
      </c>
    </row>
    <row r="361" spans="19:21" s="6" customFormat="1" x14ac:dyDescent="0.2">
      <c r="S361" s="6">
        <v>360</v>
      </c>
      <c r="T361" s="6" t="s">
        <v>1425</v>
      </c>
      <c r="U361" s="7">
        <f t="shared" si="18"/>
        <v>7.389162561576355</v>
      </c>
    </row>
    <row r="362" spans="19:21" s="6" customFormat="1" x14ac:dyDescent="0.2">
      <c r="S362" s="6">
        <v>361</v>
      </c>
      <c r="T362" s="6" t="s">
        <v>1426</v>
      </c>
      <c r="U362" s="7">
        <f t="shared" si="18"/>
        <v>7.4096880131362894</v>
      </c>
    </row>
    <row r="363" spans="19:21" s="6" customFormat="1" x14ac:dyDescent="0.2">
      <c r="S363" s="6">
        <v>362</v>
      </c>
      <c r="T363" s="6" t="s">
        <v>1427</v>
      </c>
      <c r="U363" s="7">
        <f t="shared" si="18"/>
        <v>7.4302134646962239</v>
      </c>
    </row>
    <row r="364" spans="19:21" s="6" customFormat="1" x14ac:dyDescent="0.2">
      <c r="S364" s="6">
        <v>363</v>
      </c>
      <c r="T364" s="6" t="s">
        <v>1428</v>
      </c>
      <c r="U364" s="7">
        <f t="shared" si="18"/>
        <v>7.4507389162561584</v>
      </c>
    </row>
    <row r="365" spans="19:21" s="6" customFormat="1" x14ac:dyDescent="0.2">
      <c r="S365" s="6">
        <v>364</v>
      </c>
      <c r="T365" s="6" t="s">
        <v>1429</v>
      </c>
      <c r="U365" s="7">
        <f t="shared" si="18"/>
        <v>7.4712643678160928</v>
      </c>
    </row>
    <row r="366" spans="19:21" s="6" customFormat="1" x14ac:dyDescent="0.2">
      <c r="S366" s="6">
        <v>365</v>
      </c>
      <c r="T366" s="6" t="s">
        <v>1430</v>
      </c>
      <c r="U366" s="7">
        <f t="shared" si="18"/>
        <v>7.4917898193760273</v>
      </c>
    </row>
    <row r="367" spans="19:21" s="6" customFormat="1" x14ac:dyDescent="0.2">
      <c r="S367" s="6">
        <v>366</v>
      </c>
      <c r="T367" s="6" t="s">
        <v>1431</v>
      </c>
      <c r="U367" s="7">
        <f t="shared" si="18"/>
        <v>7.5123152709359609</v>
      </c>
    </row>
    <row r="368" spans="19:21" s="6" customFormat="1" x14ac:dyDescent="0.2">
      <c r="S368" s="6">
        <v>367</v>
      </c>
      <c r="T368" s="6" t="s">
        <v>1432</v>
      </c>
      <c r="U368" s="7">
        <f t="shared" si="18"/>
        <v>7.5328407224958953</v>
      </c>
    </row>
    <row r="369" spans="19:21" s="6" customFormat="1" x14ac:dyDescent="0.2">
      <c r="S369" s="6">
        <v>368</v>
      </c>
      <c r="T369" s="6" t="s">
        <v>1433</v>
      </c>
      <c r="U369" s="7">
        <f t="shared" si="18"/>
        <v>7.5533661740558298</v>
      </c>
    </row>
    <row r="370" spans="19:21" s="6" customFormat="1" x14ac:dyDescent="0.2">
      <c r="S370" s="6">
        <v>369</v>
      </c>
      <c r="T370" s="6" t="s">
        <v>1434</v>
      </c>
      <c r="U370" s="7">
        <f t="shared" si="18"/>
        <v>7.5738916256157642</v>
      </c>
    </row>
    <row r="371" spans="19:21" s="6" customFormat="1" x14ac:dyDescent="0.2">
      <c r="S371" s="6">
        <v>370</v>
      </c>
      <c r="T371" s="6" t="s">
        <v>1435</v>
      </c>
      <c r="U371" s="7">
        <f t="shared" si="18"/>
        <v>7.5944170771756987</v>
      </c>
    </row>
    <row r="372" spans="19:21" s="6" customFormat="1" x14ac:dyDescent="0.2">
      <c r="S372" s="6">
        <v>371</v>
      </c>
      <c r="T372" s="6" t="s">
        <v>1436</v>
      </c>
      <c r="U372" s="7">
        <f t="shared" si="18"/>
        <v>7.6149425287356323</v>
      </c>
    </row>
    <row r="373" spans="19:21" s="6" customFormat="1" x14ac:dyDescent="0.2">
      <c r="S373" s="6">
        <v>372</v>
      </c>
      <c r="T373" s="6" t="s">
        <v>1437</v>
      </c>
      <c r="U373" s="7">
        <f t="shared" si="18"/>
        <v>7.6354679802955667</v>
      </c>
    </row>
    <row r="374" spans="19:21" s="6" customFormat="1" x14ac:dyDescent="0.2">
      <c r="S374" s="6">
        <v>373</v>
      </c>
      <c r="T374" s="6" t="s">
        <v>1438</v>
      </c>
      <c r="U374" s="7">
        <f t="shared" si="18"/>
        <v>7.6559934318555012</v>
      </c>
    </row>
    <row r="375" spans="19:21" s="6" customFormat="1" x14ac:dyDescent="0.2">
      <c r="S375" s="6">
        <v>374</v>
      </c>
      <c r="T375" s="6" t="s">
        <v>1439</v>
      </c>
      <c r="U375" s="7">
        <f t="shared" si="18"/>
        <v>7.6765188834154356</v>
      </c>
    </row>
    <row r="376" spans="19:21" s="6" customFormat="1" x14ac:dyDescent="0.2">
      <c r="S376" s="6">
        <v>375</v>
      </c>
      <c r="T376" s="6" t="s">
        <v>1440</v>
      </c>
      <c r="U376" s="7">
        <f t="shared" si="18"/>
        <v>7.6970443349753701</v>
      </c>
    </row>
    <row r="377" spans="19:21" s="6" customFormat="1" x14ac:dyDescent="0.2">
      <c r="S377" s="6">
        <v>376</v>
      </c>
      <c r="T377" s="6" t="s">
        <v>1441</v>
      </c>
      <c r="U377" s="7">
        <f t="shared" si="18"/>
        <v>7.7175697865353037</v>
      </c>
    </row>
    <row r="378" spans="19:21" s="6" customFormat="1" x14ac:dyDescent="0.2">
      <c r="S378" s="6">
        <v>377</v>
      </c>
      <c r="T378" s="6" t="s">
        <v>1442</v>
      </c>
      <c r="U378" s="7">
        <f t="shared" si="18"/>
        <v>7.7380952380952381</v>
      </c>
    </row>
    <row r="379" spans="19:21" s="6" customFormat="1" x14ac:dyDescent="0.2">
      <c r="S379" s="6">
        <v>378</v>
      </c>
      <c r="T379" s="6" t="s">
        <v>1443</v>
      </c>
      <c r="U379" s="7">
        <f t="shared" si="18"/>
        <v>7.7586206896551726</v>
      </c>
    </row>
    <row r="380" spans="19:21" s="6" customFormat="1" x14ac:dyDescent="0.2">
      <c r="S380" s="6">
        <v>379</v>
      </c>
      <c r="T380" s="6" t="s">
        <v>1444</v>
      </c>
      <c r="U380" s="7">
        <f t="shared" si="18"/>
        <v>7.7791461412151071</v>
      </c>
    </row>
    <row r="381" spans="19:21" s="6" customFormat="1" x14ac:dyDescent="0.2">
      <c r="S381" s="6">
        <v>380</v>
      </c>
      <c r="T381" s="6" t="s">
        <v>1445</v>
      </c>
      <c r="U381" s="7">
        <f t="shared" si="18"/>
        <v>7.7996715927750415</v>
      </c>
    </row>
    <row r="382" spans="19:21" s="6" customFormat="1" x14ac:dyDescent="0.2">
      <c r="S382" s="6">
        <v>381</v>
      </c>
      <c r="T382" s="6" t="s">
        <v>1446</v>
      </c>
      <c r="U382" s="7">
        <f t="shared" si="18"/>
        <v>7.8201970443349751</v>
      </c>
    </row>
    <row r="383" spans="19:21" s="6" customFormat="1" x14ac:dyDescent="0.2">
      <c r="S383" s="6">
        <v>382</v>
      </c>
      <c r="T383" s="6" t="s">
        <v>1447</v>
      </c>
      <c r="U383" s="7">
        <f t="shared" si="18"/>
        <v>7.8407224958949095</v>
      </c>
    </row>
    <row r="384" spans="19:21" s="6" customFormat="1" x14ac:dyDescent="0.2">
      <c r="S384" s="6">
        <v>383</v>
      </c>
      <c r="T384" s="6" t="s">
        <v>1448</v>
      </c>
      <c r="U384" s="7">
        <f t="shared" si="18"/>
        <v>7.861247947454844</v>
      </c>
    </row>
    <row r="385" spans="19:21" s="6" customFormat="1" x14ac:dyDescent="0.2">
      <c r="S385" s="6">
        <v>384</v>
      </c>
      <c r="T385" s="6" t="s">
        <v>1449</v>
      </c>
      <c r="U385" s="7">
        <f t="shared" si="18"/>
        <v>7.8817733990147785</v>
      </c>
    </row>
    <row r="386" spans="19:21" s="6" customFormat="1" x14ac:dyDescent="0.2">
      <c r="S386" s="6">
        <v>385</v>
      </c>
      <c r="T386" s="6" t="s">
        <v>1450</v>
      </c>
      <c r="U386" s="7">
        <f t="shared" si="18"/>
        <v>7.9022988505747129</v>
      </c>
    </row>
    <row r="387" spans="19:21" s="6" customFormat="1" x14ac:dyDescent="0.2">
      <c r="S387" s="6">
        <v>386</v>
      </c>
      <c r="T387" s="6" t="s">
        <v>1451</v>
      </c>
      <c r="U387" s="7">
        <f t="shared" si="18"/>
        <v>7.9228243021346474</v>
      </c>
    </row>
    <row r="388" spans="19:21" s="6" customFormat="1" x14ac:dyDescent="0.2">
      <c r="S388" s="6">
        <v>387</v>
      </c>
      <c r="T388" s="6" t="s">
        <v>1452</v>
      </c>
      <c r="U388" s="7">
        <f t="shared" si="18"/>
        <v>7.943349753694581</v>
      </c>
    </row>
    <row r="389" spans="19:21" s="6" customFormat="1" x14ac:dyDescent="0.2">
      <c r="S389" s="6">
        <v>388</v>
      </c>
      <c r="T389" s="6" t="s">
        <v>1453</v>
      </c>
      <c r="U389" s="7">
        <f t="shared" si="18"/>
        <v>7.9638752052545154</v>
      </c>
    </row>
    <row r="390" spans="19:21" s="6" customFormat="1" x14ac:dyDescent="0.2">
      <c r="S390" s="6">
        <v>389</v>
      </c>
      <c r="T390" s="6" t="s">
        <v>1454</v>
      </c>
      <c r="U390" s="7">
        <f t="shared" si="18"/>
        <v>7.9844006568144499</v>
      </c>
    </row>
    <row r="391" spans="19:21" s="6" customFormat="1" x14ac:dyDescent="0.2">
      <c r="S391" s="6">
        <v>390</v>
      </c>
      <c r="T391" s="6" t="s">
        <v>1455</v>
      </c>
      <c r="U391" s="7">
        <f t="shared" si="18"/>
        <v>8.0049261083743843</v>
      </c>
    </row>
    <row r="392" spans="19:21" s="6" customFormat="1" x14ac:dyDescent="0.2">
      <c r="S392" s="6">
        <v>391</v>
      </c>
      <c r="T392" s="6" t="s">
        <v>1456</v>
      </c>
      <c r="U392" s="7">
        <f t="shared" si="18"/>
        <v>8.0254515599343179</v>
      </c>
    </row>
    <row r="393" spans="19:21" s="6" customFormat="1" x14ac:dyDescent="0.2">
      <c r="S393" s="6">
        <v>392</v>
      </c>
      <c r="T393" s="6" t="s">
        <v>1457</v>
      </c>
      <c r="U393" s="7">
        <f t="shared" si="18"/>
        <v>8.0459770114942533</v>
      </c>
    </row>
    <row r="394" spans="19:21" s="6" customFormat="1" x14ac:dyDescent="0.2">
      <c r="S394" s="6">
        <v>393</v>
      </c>
      <c r="T394" s="6" t="s">
        <v>1458</v>
      </c>
      <c r="U394" s="7">
        <f t="shared" si="18"/>
        <v>8.0665024630541868</v>
      </c>
    </row>
    <row r="395" spans="19:21" s="6" customFormat="1" x14ac:dyDescent="0.2">
      <c r="S395" s="6">
        <v>394</v>
      </c>
      <c r="T395" s="6" t="s">
        <v>1459</v>
      </c>
      <c r="U395" s="7">
        <f t="shared" si="18"/>
        <v>8.0870279146141222</v>
      </c>
    </row>
    <row r="396" spans="19:21" s="6" customFormat="1" x14ac:dyDescent="0.2">
      <c r="S396" s="6">
        <v>395</v>
      </c>
      <c r="T396" s="6" t="s">
        <v>1460</v>
      </c>
      <c r="U396" s="7">
        <f t="shared" si="18"/>
        <v>8.1075533661740558</v>
      </c>
    </row>
    <row r="397" spans="19:21" s="6" customFormat="1" x14ac:dyDescent="0.2">
      <c r="S397" s="6">
        <v>396</v>
      </c>
      <c r="T397" s="6" t="s">
        <v>1461</v>
      </c>
      <c r="U397" s="7">
        <f t="shared" si="18"/>
        <v>8.1280788177339893</v>
      </c>
    </row>
    <row r="398" spans="19:21" s="6" customFormat="1" x14ac:dyDescent="0.2">
      <c r="S398" s="6">
        <v>397</v>
      </c>
      <c r="T398" s="6" t="s">
        <v>1462</v>
      </c>
      <c r="U398" s="7">
        <f t="shared" si="18"/>
        <v>8.1486042692939247</v>
      </c>
    </row>
    <row r="399" spans="19:21" s="6" customFormat="1" x14ac:dyDescent="0.2">
      <c r="S399" s="6">
        <v>398</v>
      </c>
      <c r="T399" s="6" t="s">
        <v>1463</v>
      </c>
      <c r="U399" s="7">
        <f t="shared" si="18"/>
        <v>8.1691297208538582</v>
      </c>
    </row>
    <row r="400" spans="19:21" s="6" customFormat="1" x14ac:dyDescent="0.2">
      <c r="S400" s="6">
        <v>399</v>
      </c>
      <c r="T400" s="6" t="s">
        <v>1464</v>
      </c>
      <c r="U400" s="7">
        <f t="shared" si="18"/>
        <v>8.1896551724137936</v>
      </c>
    </row>
    <row r="401" spans="19:21" s="6" customFormat="1" x14ac:dyDescent="0.2">
      <c r="S401" s="6">
        <v>400</v>
      </c>
      <c r="T401" s="6" t="s">
        <v>1465</v>
      </c>
      <c r="U401" s="7">
        <f t="shared" si="18"/>
        <v>8.2101806239737272</v>
      </c>
    </row>
    <row r="402" spans="19:21" s="6" customFormat="1" x14ac:dyDescent="0.2">
      <c r="S402" s="6">
        <v>401</v>
      </c>
      <c r="T402" s="6" t="s">
        <v>1466</v>
      </c>
      <c r="U402" s="7">
        <f t="shared" ref="U402:U465" si="19">(S402/4872)*100</f>
        <v>8.2307060755336607</v>
      </c>
    </row>
    <row r="403" spans="19:21" s="6" customFormat="1" x14ac:dyDescent="0.2">
      <c r="S403" s="6">
        <v>402</v>
      </c>
      <c r="T403" s="6" t="s">
        <v>1467</v>
      </c>
      <c r="U403" s="7">
        <f t="shared" si="19"/>
        <v>8.2512315270935961</v>
      </c>
    </row>
    <row r="404" spans="19:21" s="6" customFormat="1" x14ac:dyDescent="0.2">
      <c r="S404" s="6">
        <v>403</v>
      </c>
      <c r="T404" s="6" t="s">
        <v>1468</v>
      </c>
      <c r="U404" s="7">
        <f t="shared" si="19"/>
        <v>8.2717569786535297</v>
      </c>
    </row>
    <row r="405" spans="19:21" s="6" customFormat="1" x14ac:dyDescent="0.2">
      <c r="S405" s="6">
        <v>404</v>
      </c>
      <c r="T405" s="6" t="s">
        <v>1469</v>
      </c>
      <c r="U405" s="7">
        <f t="shared" si="19"/>
        <v>8.292282430213465</v>
      </c>
    </row>
    <row r="406" spans="19:21" s="6" customFormat="1" x14ac:dyDescent="0.2">
      <c r="S406" s="6">
        <v>405</v>
      </c>
      <c r="T406" s="6" t="s">
        <v>1470</v>
      </c>
      <c r="U406" s="7">
        <f t="shared" si="19"/>
        <v>8.3128078817733986</v>
      </c>
    </row>
    <row r="407" spans="19:21" s="6" customFormat="1" x14ac:dyDescent="0.2">
      <c r="S407" s="6">
        <v>406</v>
      </c>
      <c r="T407" s="6" t="s">
        <v>1471</v>
      </c>
      <c r="U407" s="7">
        <f t="shared" si="19"/>
        <v>8.3333333333333321</v>
      </c>
    </row>
    <row r="408" spans="19:21" s="6" customFormat="1" x14ac:dyDescent="0.2">
      <c r="S408" s="6">
        <v>407</v>
      </c>
      <c r="T408" s="6" t="s">
        <v>1472</v>
      </c>
      <c r="U408" s="7">
        <f t="shared" si="19"/>
        <v>8.3538587848932675</v>
      </c>
    </row>
    <row r="409" spans="19:21" s="6" customFormat="1" x14ac:dyDescent="0.2">
      <c r="S409" s="6">
        <v>408</v>
      </c>
      <c r="T409" s="6" t="s">
        <v>1473</v>
      </c>
      <c r="U409" s="7">
        <f t="shared" si="19"/>
        <v>8.3743842364532011</v>
      </c>
    </row>
    <row r="410" spans="19:21" s="6" customFormat="1" x14ac:dyDescent="0.2">
      <c r="S410" s="6">
        <v>409</v>
      </c>
      <c r="T410" s="6" t="s">
        <v>1474</v>
      </c>
      <c r="U410" s="7">
        <f t="shared" si="19"/>
        <v>8.3949096880131364</v>
      </c>
    </row>
    <row r="411" spans="19:21" s="6" customFormat="1" x14ac:dyDescent="0.2">
      <c r="S411" s="6">
        <v>410</v>
      </c>
      <c r="T411" s="6" t="s">
        <v>1475</v>
      </c>
      <c r="U411" s="7">
        <f t="shared" si="19"/>
        <v>8.41543513957307</v>
      </c>
    </row>
    <row r="412" spans="19:21" s="6" customFormat="1" x14ac:dyDescent="0.2">
      <c r="S412" s="6">
        <v>411</v>
      </c>
      <c r="T412" s="6" t="s">
        <v>1476</v>
      </c>
      <c r="U412" s="7">
        <f t="shared" si="19"/>
        <v>8.4359605911330036</v>
      </c>
    </row>
    <row r="413" spans="19:21" s="6" customFormat="1" x14ac:dyDescent="0.2">
      <c r="S413" s="6">
        <v>412</v>
      </c>
      <c r="T413" s="6" t="s">
        <v>1477</v>
      </c>
      <c r="U413" s="7">
        <f t="shared" si="19"/>
        <v>8.4564860426929389</v>
      </c>
    </row>
    <row r="414" spans="19:21" s="6" customFormat="1" x14ac:dyDescent="0.2">
      <c r="S414" s="6">
        <v>413</v>
      </c>
      <c r="T414" s="6" t="s">
        <v>1478</v>
      </c>
      <c r="U414" s="7">
        <f t="shared" si="19"/>
        <v>8.4770114942528725</v>
      </c>
    </row>
    <row r="415" spans="19:21" s="6" customFormat="1" x14ac:dyDescent="0.2">
      <c r="S415" s="6">
        <v>414</v>
      </c>
      <c r="T415" s="6" t="s">
        <v>1479</v>
      </c>
      <c r="U415" s="7">
        <f t="shared" si="19"/>
        <v>8.4975369458128078</v>
      </c>
    </row>
    <row r="416" spans="19:21" s="6" customFormat="1" x14ac:dyDescent="0.2">
      <c r="S416" s="6">
        <v>415</v>
      </c>
      <c r="T416" s="6" t="s">
        <v>1480</v>
      </c>
      <c r="U416" s="7">
        <f t="shared" si="19"/>
        <v>8.5180623973727414</v>
      </c>
    </row>
    <row r="417" spans="19:21" s="6" customFormat="1" x14ac:dyDescent="0.2">
      <c r="S417" s="6">
        <v>416</v>
      </c>
      <c r="T417" s="6" t="s">
        <v>1481</v>
      </c>
      <c r="U417" s="7">
        <f t="shared" si="19"/>
        <v>8.5385878489326767</v>
      </c>
    </row>
    <row r="418" spans="19:21" s="6" customFormat="1" x14ac:dyDescent="0.2">
      <c r="S418" s="6">
        <v>417</v>
      </c>
      <c r="T418" s="6" t="s">
        <v>1482</v>
      </c>
      <c r="U418" s="7">
        <f t="shared" si="19"/>
        <v>8.5591133004926121</v>
      </c>
    </row>
    <row r="419" spans="19:21" s="6" customFormat="1" x14ac:dyDescent="0.2">
      <c r="S419" s="6">
        <v>418</v>
      </c>
      <c r="T419" s="6" t="s">
        <v>1483</v>
      </c>
      <c r="U419" s="7">
        <f t="shared" si="19"/>
        <v>8.5796387520525457</v>
      </c>
    </row>
    <row r="420" spans="19:21" s="6" customFormat="1" x14ac:dyDescent="0.2">
      <c r="S420" s="6">
        <v>419</v>
      </c>
      <c r="T420" s="6" t="s">
        <v>1484</v>
      </c>
      <c r="U420" s="7">
        <f t="shared" si="19"/>
        <v>8.6001642036124792</v>
      </c>
    </row>
    <row r="421" spans="19:21" s="6" customFormat="1" x14ac:dyDescent="0.2">
      <c r="S421" s="6">
        <v>420</v>
      </c>
      <c r="T421" s="6" t="s">
        <v>1485</v>
      </c>
      <c r="U421" s="7">
        <f t="shared" si="19"/>
        <v>8.6206896551724146</v>
      </c>
    </row>
    <row r="422" spans="19:21" s="6" customFormat="1" x14ac:dyDescent="0.2">
      <c r="S422" s="6">
        <v>421</v>
      </c>
      <c r="T422" s="6" t="s">
        <v>1486</v>
      </c>
      <c r="U422" s="7">
        <f t="shared" si="19"/>
        <v>8.6412151067323482</v>
      </c>
    </row>
    <row r="423" spans="19:21" s="6" customFormat="1" x14ac:dyDescent="0.2">
      <c r="S423" s="6">
        <v>422</v>
      </c>
      <c r="T423" s="6" t="s">
        <v>1487</v>
      </c>
      <c r="U423" s="7">
        <f t="shared" si="19"/>
        <v>8.6617405582922835</v>
      </c>
    </row>
    <row r="424" spans="19:21" s="6" customFormat="1" x14ac:dyDescent="0.2">
      <c r="S424" s="6">
        <v>423</v>
      </c>
      <c r="T424" s="6" t="s">
        <v>1488</v>
      </c>
      <c r="U424" s="7">
        <f t="shared" si="19"/>
        <v>8.6822660098522171</v>
      </c>
    </row>
    <row r="425" spans="19:21" s="6" customFormat="1" x14ac:dyDescent="0.2">
      <c r="S425" s="6">
        <v>424</v>
      </c>
      <c r="T425" s="6" t="s">
        <v>1489</v>
      </c>
      <c r="U425" s="7">
        <f t="shared" si="19"/>
        <v>8.7027914614121507</v>
      </c>
    </row>
    <row r="426" spans="19:21" s="6" customFormat="1" x14ac:dyDescent="0.2">
      <c r="S426" s="6">
        <v>425</v>
      </c>
      <c r="T426" s="6" t="s">
        <v>1490</v>
      </c>
      <c r="U426" s="7">
        <f t="shared" si="19"/>
        <v>8.723316912972086</v>
      </c>
    </row>
    <row r="427" spans="19:21" s="6" customFormat="1" x14ac:dyDescent="0.2">
      <c r="S427" s="6">
        <v>426</v>
      </c>
      <c r="T427" s="6" t="s">
        <v>1491</v>
      </c>
      <c r="U427" s="7">
        <f t="shared" si="19"/>
        <v>8.7438423645320196</v>
      </c>
    </row>
    <row r="428" spans="19:21" s="6" customFormat="1" x14ac:dyDescent="0.2">
      <c r="S428" s="6">
        <v>427</v>
      </c>
      <c r="T428" s="6" t="s">
        <v>1492</v>
      </c>
      <c r="U428" s="7">
        <f t="shared" si="19"/>
        <v>8.7643678160919549</v>
      </c>
    </row>
    <row r="429" spans="19:21" s="6" customFormat="1" x14ac:dyDescent="0.2">
      <c r="S429" s="6">
        <v>428</v>
      </c>
      <c r="T429" s="6" t="s">
        <v>1493</v>
      </c>
      <c r="U429" s="7">
        <f t="shared" si="19"/>
        <v>8.7848932676518885</v>
      </c>
    </row>
    <row r="430" spans="19:21" s="6" customFormat="1" x14ac:dyDescent="0.2">
      <c r="S430" s="6">
        <v>429</v>
      </c>
      <c r="T430" s="6" t="s">
        <v>1494</v>
      </c>
      <c r="U430" s="7">
        <f t="shared" si="19"/>
        <v>8.8054187192118238</v>
      </c>
    </row>
    <row r="431" spans="19:21" s="6" customFormat="1" x14ac:dyDescent="0.2">
      <c r="S431" s="6">
        <v>430</v>
      </c>
      <c r="T431" s="6" t="s">
        <v>1495</v>
      </c>
      <c r="U431" s="7">
        <f t="shared" si="19"/>
        <v>8.8259441707717574</v>
      </c>
    </row>
    <row r="432" spans="19:21" s="6" customFormat="1" x14ac:dyDescent="0.2">
      <c r="S432" s="6">
        <v>431</v>
      </c>
      <c r="T432" s="6" t="s">
        <v>1496</v>
      </c>
      <c r="U432" s="7">
        <f t="shared" si="19"/>
        <v>8.846469622331691</v>
      </c>
    </row>
    <row r="433" spans="19:21" s="6" customFormat="1" x14ac:dyDescent="0.2">
      <c r="S433" s="6">
        <v>432</v>
      </c>
      <c r="T433" s="6" t="s">
        <v>1497</v>
      </c>
      <c r="U433" s="7">
        <f t="shared" si="19"/>
        <v>8.8669950738916263</v>
      </c>
    </row>
    <row r="434" spans="19:21" s="6" customFormat="1" x14ac:dyDescent="0.2">
      <c r="S434" s="6">
        <v>433</v>
      </c>
      <c r="T434" s="6" t="s">
        <v>1498</v>
      </c>
      <c r="U434" s="7">
        <f t="shared" si="19"/>
        <v>8.8875205254515599</v>
      </c>
    </row>
    <row r="435" spans="19:21" s="6" customFormat="1" x14ac:dyDescent="0.2">
      <c r="S435" s="6">
        <v>434</v>
      </c>
      <c r="T435" s="6" t="s">
        <v>1499</v>
      </c>
      <c r="U435" s="7">
        <f t="shared" si="19"/>
        <v>8.9080459770114953</v>
      </c>
    </row>
    <row r="436" spans="19:21" s="6" customFormat="1" x14ac:dyDescent="0.2">
      <c r="S436" s="6">
        <v>435</v>
      </c>
      <c r="T436" s="6" t="s">
        <v>1500</v>
      </c>
      <c r="U436" s="7">
        <f t="shared" si="19"/>
        <v>8.9285714285714288</v>
      </c>
    </row>
    <row r="437" spans="19:21" s="6" customFormat="1" x14ac:dyDescent="0.2">
      <c r="S437" s="6">
        <v>436</v>
      </c>
      <c r="T437" s="6" t="s">
        <v>1501</v>
      </c>
      <c r="U437" s="7">
        <f t="shared" si="19"/>
        <v>8.9490968801313624</v>
      </c>
    </row>
    <row r="438" spans="19:21" s="6" customFormat="1" x14ac:dyDescent="0.2">
      <c r="S438" s="6">
        <v>437</v>
      </c>
      <c r="T438" s="6" t="s">
        <v>1502</v>
      </c>
      <c r="U438" s="7">
        <f t="shared" si="19"/>
        <v>8.9696223316912977</v>
      </c>
    </row>
    <row r="439" spans="19:21" s="6" customFormat="1" x14ac:dyDescent="0.2">
      <c r="S439" s="6">
        <v>438</v>
      </c>
      <c r="T439" s="6" t="s">
        <v>1503</v>
      </c>
      <c r="U439" s="7">
        <f t="shared" si="19"/>
        <v>8.9901477832512313</v>
      </c>
    </row>
    <row r="440" spans="19:21" s="6" customFormat="1" x14ac:dyDescent="0.2">
      <c r="S440" s="6">
        <v>439</v>
      </c>
      <c r="T440" s="6" t="s">
        <v>1504</v>
      </c>
      <c r="U440" s="7">
        <f t="shared" si="19"/>
        <v>9.0106732348111667</v>
      </c>
    </row>
    <row r="441" spans="19:21" s="6" customFormat="1" x14ac:dyDescent="0.2">
      <c r="S441" s="6">
        <v>440</v>
      </c>
      <c r="T441" s="6" t="s">
        <v>1505</v>
      </c>
      <c r="U441" s="7">
        <f t="shared" si="19"/>
        <v>9.0311986863711002</v>
      </c>
    </row>
    <row r="442" spans="19:21" s="6" customFormat="1" x14ac:dyDescent="0.2">
      <c r="S442" s="6">
        <v>441</v>
      </c>
      <c r="T442" s="6" t="s">
        <v>1506</v>
      </c>
      <c r="U442" s="7">
        <f t="shared" si="19"/>
        <v>9.0517241379310338</v>
      </c>
    </row>
    <row r="443" spans="19:21" s="6" customFormat="1" x14ac:dyDescent="0.2">
      <c r="S443" s="6">
        <v>442</v>
      </c>
      <c r="T443" s="6" t="s">
        <v>1507</v>
      </c>
      <c r="U443" s="7">
        <f t="shared" si="19"/>
        <v>9.0722495894909692</v>
      </c>
    </row>
    <row r="444" spans="19:21" s="6" customFormat="1" x14ac:dyDescent="0.2">
      <c r="S444" s="6">
        <v>443</v>
      </c>
      <c r="T444" s="6" t="s">
        <v>1508</v>
      </c>
      <c r="U444" s="7">
        <f t="shared" si="19"/>
        <v>9.0927750410509027</v>
      </c>
    </row>
    <row r="445" spans="19:21" s="6" customFormat="1" x14ac:dyDescent="0.2">
      <c r="S445" s="6">
        <v>444</v>
      </c>
      <c r="T445" s="6" t="s">
        <v>1509</v>
      </c>
      <c r="U445" s="7">
        <f t="shared" si="19"/>
        <v>9.1133004926108381</v>
      </c>
    </row>
    <row r="446" spans="19:21" s="6" customFormat="1" x14ac:dyDescent="0.2">
      <c r="S446" s="6">
        <v>445</v>
      </c>
      <c r="T446" s="6" t="s">
        <v>1510</v>
      </c>
      <c r="U446" s="7">
        <f t="shared" si="19"/>
        <v>9.1338259441707716</v>
      </c>
    </row>
    <row r="447" spans="19:21" s="6" customFormat="1" x14ac:dyDescent="0.2">
      <c r="S447" s="6">
        <v>446</v>
      </c>
      <c r="T447" s="6" t="s">
        <v>1511</v>
      </c>
      <c r="U447" s="7">
        <f t="shared" si="19"/>
        <v>9.1543513957307052</v>
      </c>
    </row>
    <row r="448" spans="19:21" s="6" customFormat="1" x14ac:dyDescent="0.2">
      <c r="S448" s="6">
        <v>447</v>
      </c>
      <c r="T448" s="6" t="s">
        <v>1512</v>
      </c>
      <c r="U448" s="7">
        <f t="shared" si="19"/>
        <v>9.1748768472906406</v>
      </c>
    </row>
    <row r="449" spans="19:21" s="6" customFormat="1" x14ac:dyDescent="0.2">
      <c r="S449" s="6">
        <v>448</v>
      </c>
      <c r="T449" s="6" t="s">
        <v>1513</v>
      </c>
      <c r="U449" s="7">
        <f t="shared" si="19"/>
        <v>9.1954022988505741</v>
      </c>
    </row>
    <row r="450" spans="19:21" s="6" customFormat="1" x14ac:dyDescent="0.2">
      <c r="S450" s="6">
        <v>449</v>
      </c>
      <c r="T450" s="6" t="s">
        <v>1514</v>
      </c>
      <c r="U450" s="7">
        <f t="shared" si="19"/>
        <v>9.2159277504105095</v>
      </c>
    </row>
    <row r="451" spans="19:21" s="6" customFormat="1" x14ac:dyDescent="0.2">
      <c r="S451" s="6">
        <v>450</v>
      </c>
      <c r="T451" s="6" t="s">
        <v>1515</v>
      </c>
      <c r="U451" s="7">
        <f t="shared" si="19"/>
        <v>9.2364532019704431</v>
      </c>
    </row>
    <row r="452" spans="19:21" s="6" customFormat="1" x14ac:dyDescent="0.2">
      <c r="S452" s="6">
        <v>451</v>
      </c>
      <c r="T452" s="6" t="s">
        <v>1516</v>
      </c>
      <c r="U452" s="7">
        <f t="shared" si="19"/>
        <v>9.2569786535303766</v>
      </c>
    </row>
    <row r="453" spans="19:21" s="6" customFormat="1" x14ac:dyDescent="0.2">
      <c r="S453" s="6">
        <v>452</v>
      </c>
      <c r="T453" s="6" t="s">
        <v>1517</v>
      </c>
      <c r="U453" s="7">
        <f t="shared" si="19"/>
        <v>9.277504105090312</v>
      </c>
    </row>
    <row r="454" spans="19:21" s="6" customFormat="1" x14ac:dyDescent="0.2">
      <c r="S454" s="6">
        <v>453</v>
      </c>
      <c r="T454" s="6" t="s">
        <v>1518</v>
      </c>
      <c r="U454" s="7">
        <f t="shared" si="19"/>
        <v>9.2980295566502456</v>
      </c>
    </row>
    <row r="455" spans="19:21" s="6" customFormat="1" x14ac:dyDescent="0.2">
      <c r="S455" s="6">
        <v>454</v>
      </c>
      <c r="T455" s="6" t="s">
        <v>1519</v>
      </c>
      <c r="U455" s="7">
        <f t="shared" si="19"/>
        <v>9.3185550082101809</v>
      </c>
    </row>
    <row r="456" spans="19:21" s="6" customFormat="1" x14ac:dyDescent="0.2">
      <c r="S456" s="6">
        <v>455</v>
      </c>
      <c r="T456" s="6" t="s">
        <v>1520</v>
      </c>
      <c r="U456" s="7">
        <f t="shared" si="19"/>
        <v>9.3390804597701145</v>
      </c>
    </row>
    <row r="457" spans="19:21" s="6" customFormat="1" x14ac:dyDescent="0.2">
      <c r="S457" s="6">
        <v>456</v>
      </c>
      <c r="T457" s="6" t="s">
        <v>1521</v>
      </c>
      <c r="U457" s="7">
        <f t="shared" si="19"/>
        <v>9.3596059113300498</v>
      </c>
    </row>
    <row r="458" spans="19:21" s="6" customFormat="1" x14ac:dyDescent="0.2">
      <c r="S458" s="6">
        <v>457</v>
      </c>
      <c r="T458" s="6" t="s">
        <v>1522</v>
      </c>
      <c r="U458" s="7">
        <f t="shared" si="19"/>
        <v>9.3801313628899834</v>
      </c>
    </row>
    <row r="459" spans="19:21" s="6" customFormat="1" x14ac:dyDescent="0.2">
      <c r="S459" s="6">
        <v>458</v>
      </c>
      <c r="T459" s="6" t="s">
        <v>1523</v>
      </c>
      <c r="U459" s="7">
        <f t="shared" si="19"/>
        <v>9.400656814449917</v>
      </c>
    </row>
    <row r="460" spans="19:21" s="6" customFormat="1" x14ac:dyDescent="0.2">
      <c r="S460" s="6">
        <v>459</v>
      </c>
      <c r="T460" s="6" t="s">
        <v>1524</v>
      </c>
      <c r="U460" s="7">
        <f t="shared" si="19"/>
        <v>9.4211822660098523</v>
      </c>
    </row>
    <row r="461" spans="19:21" s="6" customFormat="1" x14ac:dyDescent="0.2">
      <c r="S461" s="6">
        <v>460</v>
      </c>
      <c r="T461" s="6" t="s">
        <v>1525</v>
      </c>
      <c r="U461" s="7">
        <f t="shared" si="19"/>
        <v>9.4417077175697859</v>
      </c>
    </row>
    <row r="462" spans="19:21" s="6" customFormat="1" x14ac:dyDescent="0.2">
      <c r="S462" s="6">
        <v>461</v>
      </c>
      <c r="T462" s="6" t="s">
        <v>1526</v>
      </c>
      <c r="U462" s="7">
        <f t="shared" si="19"/>
        <v>9.4622331691297212</v>
      </c>
    </row>
    <row r="463" spans="19:21" s="6" customFormat="1" x14ac:dyDescent="0.2">
      <c r="S463" s="6">
        <v>462</v>
      </c>
      <c r="T463" s="6" t="s">
        <v>1527</v>
      </c>
      <c r="U463" s="7">
        <f t="shared" si="19"/>
        <v>9.4827586206896548</v>
      </c>
    </row>
    <row r="464" spans="19:21" s="6" customFormat="1" x14ac:dyDescent="0.2">
      <c r="S464" s="6">
        <v>463</v>
      </c>
      <c r="T464" s="6" t="s">
        <v>1528</v>
      </c>
      <c r="U464" s="7">
        <f t="shared" si="19"/>
        <v>9.5032840722495884</v>
      </c>
    </row>
    <row r="465" spans="19:21" s="6" customFormat="1" x14ac:dyDescent="0.2">
      <c r="S465" s="6">
        <v>464</v>
      </c>
      <c r="T465" s="6" t="s">
        <v>1529</v>
      </c>
      <c r="U465" s="7">
        <f t="shared" si="19"/>
        <v>9.5238095238095237</v>
      </c>
    </row>
    <row r="466" spans="19:21" s="6" customFormat="1" x14ac:dyDescent="0.2">
      <c r="S466" s="6">
        <v>465</v>
      </c>
      <c r="T466" s="6" t="s">
        <v>1530</v>
      </c>
      <c r="U466" s="7">
        <f t="shared" ref="U466:U529" si="20">(S466/4872)*100</f>
        <v>9.5443349753694573</v>
      </c>
    </row>
    <row r="467" spans="19:21" s="6" customFormat="1" x14ac:dyDescent="0.2">
      <c r="S467" s="6">
        <v>466</v>
      </c>
      <c r="T467" s="6" t="s">
        <v>1531</v>
      </c>
      <c r="U467" s="7">
        <f t="shared" si="20"/>
        <v>9.5648604269293926</v>
      </c>
    </row>
    <row r="468" spans="19:21" s="6" customFormat="1" x14ac:dyDescent="0.2">
      <c r="S468" s="6">
        <v>467</v>
      </c>
      <c r="T468" s="6" t="s">
        <v>1532</v>
      </c>
      <c r="U468" s="7">
        <f t="shared" si="20"/>
        <v>9.5853858784893262</v>
      </c>
    </row>
    <row r="469" spans="19:21" s="6" customFormat="1" x14ac:dyDescent="0.2">
      <c r="S469" s="6">
        <v>468</v>
      </c>
      <c r="T469" s="6" t="s">
        <v>1533</v>
      </c>
      <c r="U469" s="7">
        <f t="shared" si="20"/>
        <v>9.6059113300492598</v>
      </c>
    </row>
    <row r="470" spans="19:21" s="6" customFormat="1" x14ac:dyDescent="0.2">
      <c r="S470" s="6">
        <v>469</v>
      </c>
      <c r="T470" s="6" t="s">
        <v>1534</v>
      </c>
      <c r="U470" s="7">
        <f t="shared" si="20"/>
        <v>9.6264367816091951</v>
      </c>
    </row>
    <row r="471" spans="19:21" s="6" customFormat="1" x14ac:dyDescent="0.2">
      <c r="S471" s="6">
        <v>470</v>
      </c>
      <c r="T471" s="6" t="s">
        <v>1535</v>
      </c>
      <c r="U471" s="7">
        <f t="shared" si="20"/>
        <v>9.6469622331691287</v>
      </c>
    </row>
    <row r="472" spans="19:21" s="6" customFormat="1" x14ac:dyDescent="0.2">
      <c r="S472" s="6">
        <v>471</v>
      </c>
      <c r="T472" s="6" t="s">
        <v>1536</v>
      </c>
      <c r="U472" s="7">
        <f t="shared" si="20"/>
        <v>9.6674876847290641</v>
      </c>
    </row>
    <row r="473" spans="19:21" s="6" customFormat="1" x14ac:dyDescent="0.2">
      <c r="S473" s="6">
        <v>472</v>
      </c>
      <c r="T473" s="6" t="s">
        <v>1537</v>
      </c>
      <c r="U473" s="7">
        <f t="shared" si="20"/>
        <v>9.6880131362889994</v>
      </c>
    </row>
    <row r="474" spans="19:21" s="6" customFormat="1" x14ac:dyDescent="0.2">
      <c r="S474" s="6">
        <v>473</v>
      </c>
      <c r="T474" s="6" t="s">
        <v>1538</v>
      </c>
      <c r="U474" s="7">
        <f t="shared" si="20"/>
        <v>9.708538587848933</v>
      </c>
    </row>
    <row r="475" spans="19:21" s="6" customFormat="1" x14ac:dyDescent="0.2">
      <c r="S475" s="6">
        <v>474</v>
      </c>
      <c r="T475" s="6" t="s">
        <v>1539</v>
      </c>
      <c r="U475" s="7">
        <f t="shared" si="20"/>
        <v>9.7290640394088683</v>
      </c>
    </row>
    <row r="476" spans="19:21" s="6" customFormat="1" x14ac:dyDescent="0.2">
      <c r="S476" s="6">
        <v>475</v>
      </c>
      <c r="T476" s="6" t="s">
        <v>1540</v>
      </c>
      <c r="U476" s="7">
        <f t="shared" si="20"/>
        <v>9.7495894909688019</v>
      </c>
    </row>
    <row r="477" spans="19:21" s="6" customFormat="1" x14ac:dyDescent="0.2">
      <c r="S477" s="6">
        <v>476</v>
      </c>
      <c r="T477" s="6" t="s">
        <v>1541</v>
      </c>
      <c r="U477" s="7">
        <f t="shared" si="20"/>
        <v>9.7701149425287355</v>
      </c>
    </row>
    <row r="478" spans="19:21" s="6" customFormat="1" x14ac:dyDescent="0.2">
      <c r="S478" s="6">
        <v>477</v>
      </c>
      <c r="T478" s="6" t="s">
        <v>1542</v>
      </c>
      <c r="U478" s="7">
        <f t="shared" si="20"/>
        <v>9.7906403940886708</v>
      </c>
    </row>
    <row r="479" spans="19:21" s="6" customFormat="1" x14ac:dyDescent="0.2">
      <c r="S479" s="6">
        <v>478</v>
      </c>
      <c r="T479" s="6" t="s">
        <v>1543</v>
      </c>
      <c r="U479" s="7">
        <f t="shared" si="20"/>
        <v>9.8111658456486044</v>
      </c>
    </row>
    <row r="480" spans="19:21" s="6" customFormat="1" x14ac:dyDescent="0.2">
      <c r="S480" s="6">
        <v>479</v>
      </c>
      <c r="T480" s="6" t="s">
        <v>1544</v>
      </c>
      <c r="U480" s="7">
        <f t="shared" si="20"/>
        <v>9.8316912972085397</v>
      </c>
    </row>
    <row r="481" spans="19:21" s="6" customFormat="1" x14ac:dyDescent="0.2">
      <c r="S481" s="6">
        <v>480</v>
      </c>
      <c r="T481" s="6" t="s">
        <v>1545</v>
      </c>
      <c r="U481" s="7">
        <f t="shared" si="20"/>
        <v>9.8522167487684733</v>
      </c>
    </row>
    <row r="482" spans="19:21" s="6" customFormat="1" x14ac:dyDescent="0.2">
      <c r="S482" s="6">
        <v>481</v>
      </c>
      <c r="T482" s="6" t="s">
        <v>1546</v>
      </c>
      <c r="U482" s="7">
        <f t="shared" si="20"/>
        <v>9.8727422003284069</v>
      </c>
    </row>
    <row r="483" spans="19:21" s="6" customFormat="1" x14ac:dyDescent="0.2">
      <c r="S483" s="6">
        <v>482</v>
      </c>
      <c r="T483" s="6" t="s">
        <v>1547</v>
      </c>
      <c r="U483" s="7">
        <f t="shared" si="20"/>
        <v>9.8932676518883422</v>
      </c>
    </row>
    <row r="484" spans="19:21" s="6" customFormat="1" x14ac:dyDescent="0.2">
      <c r="S484" s="6">
        <v>483</v>
      </c>
      <c r="T484" s="6" t="s">
        <v>1548</v>
      </c>
      <c r="U484" s="7">
        <f t="shared" si="20"/>
        <v>9.9137931034482758</v>
      </c>
    </row>
    <row r="485" spans="19:21" s="6" customFormat="1" x14ac:dyDescent="0.2">
      <c r="S485" s="6">
        <v>484</v>
      </c>
      <c r="T485" s="6" t="s">
        <v>1549</v>
      </c>
      <c r="U485" s="7">
        <f t="shared" si="20"/>
        <v>9.9343185550082111</v>
      </c>
    </row>
    <row r="486" spans="19:21" s="6" customFormat="1" x14ac:dyDescent="0.2">
      <c r="S486" s="6">
        <v>485</v>
      </c>
      <c r="T486" s="6" t="s">
        <v>1550</v>
      </c>
      <c r="U486" s="7">
        <f t="shared" si="20"/>
        <v>9.9548440065681447</v>
      </c>
    </row>
    <row r="487" spans="19:21" s="6" customFormat="1" x14ac:dyDescent="0.2">
      <c r="S487" s="6">
        <v>486</v>
      </c>
      <c r="T487" s="6" t="s">
        <v>1551</v>
      </c>
      <c r="U487" s="7">
        <f t="shared" si="20"/>
        <v>9.9753694581280783</v>
      </c>
    </row>
    <row r="488" spans="19:21" s="6" customFormat="1" x14ac:dyDescent="0.2">
      <c r="S488" s="6">
        <v>487</v>
      </c>
      <c r="T488" s="6" t="s">
        <v>1552</v>
      </c>
      <c r="U488" s="7">
        <f t="shared" si="20"/>
        <v>9.9958949096880136</v>
      </c>
    </row>
    <row r="489" spans="19:21" s="6" customFormat="1" x14ac:dyDescent="0.2">
      <c r="S489" s="6">
        <v>488</v>
      </c>
      <c r="T489" s="6" t="s">
        <v>1553</v>
      </c>
      <c r="U489" s="7">
        <f t="shared" si="20"/>
        <v>10.016420361247947</v>
      </c>
    </row>
    <row r="490" spans="19:21" s="6" customFormat="1" x14ac:dyDescent="0.2">
      <c r="S490" s="6">
        <v>489</v>
      </c>
      <c r="T490" s="6" t="s">
        <v>1554</v>
      </c>
      <c r="U490" s="7">
        <f t="shared" si="20"/>
        <v>10.036945812807883</v>
      </c>
    </row>
    <row r="491" spans="19:21" s="6" customFormat="1" x14ac:dyDescent="0.2">
      <c r="S491" s="6">
        <v>490</v>
      </c>
      <c r="T491" s="6" t="s">
        <v>1555</v>
      </c>
      <c r="U491" s="7">
        <f t="shared" si="20"/>
        <v>10.057471264367816</v>
      </c>
    </row>
    <row r="492" spans="19:21" s="6" customFormat="1" x14ac:dyDescent="0.2">
      <c r="S492" s="6">
        <v>491</v>
      </c>
      <c r="T492" s="6" t="s">
        <v>1556</v>
      </c>
      <c r="U492" s="7">
        <f t="shared" si="20"/>
        <v>10.07799671592775</v>
      </c>
    </row>
    <row r="493" spans="19:21" s="6" customFormat="1" x14ac:dyDescent="0.2">
      <c r="S493" s="6">
        <v>492</v>
      </c>
      <c r="T493" s="6" t="s">
        <v>1557</v>
      </c>
      <c r="U493" s="7">
        <f t="shared" si="20"/>
        <v>10.098522167487685</v>
      </c>
    </row>
    <row r="494" spans="19:21" s="6" customFormat="1" x14ac:dyDescent="0.2">
      <c r="S494" s="6">
        <v>493</v>
      </c>
      <c r="T494" s="6" t="s">
        <v>1558</v>
      </c>
      <c r="U494" s="7">
        <f t="shared" si="20"/>
        <v>10.119047619047619</v>
      </c>
    </row>
    <row r="495" spans="19:21" s="6" customFormat="1" x14ac:dyDescent="0.2">
      <c r="S495" s="6">
        <v>494</v>
      </c>
      <c r="T495" s="6" t="s">
        <v>1559</v>
      </c>
      <c r="U495" s="7">
        <f t="shared" si="20"/>
        <v>10.139573070607554</v>
      </c>
    </row>
    <row r="496" spans="19:21" s="6" customFormat="1" x14ac:dyDescent="0.2">
      <c r="S496" s="6">
        <v>495</v>
      </c>
      <c r="T496" s="6" t="s">
        <v>1560</v>
      </c>
      <c r="U496" s="7">
        <f t="shared" si="20"/>
        <v>10.160098522167488</v>
      </c>
    </row>
    <row r="497" spans="19:21" s="6" customFormat="1" x14ac:dyDescent="0.2">
      <c r="S497" s="6">
        <v>496</v>
      </c>
      <c r="T497" s="6" t="s">
        <v>1561</v>
      </c>
      <c r="U497" s="7">
        <f t="shared" si="20"/>
        <v>10.180623973727423</v>
      </c>
    </row>
    <row r="498" spans="19:21" s="6" customFormat="1" x14ac:dyDescent="0.2">
      <c r="S498" s="6">
        <v>497</v>
      </c>
      <c r="T498" s="6" t="s">
        <v>1562</v>
      </c>
      <c r="U498" s="7">
        <f t="shared" si="20"/>
        <v>10.201149425287356</v>
      </c>
    </row>
    <row r="499" spans="19:21" s="6" customFormat="1" x14ac:dyDescent="0.2">
      <c r="S499" s="6">
        <v>498</v>
      </c>
      <c r="T499" s="6" t="s">
        <v>1563</v>
      </c>
      <c r="U499" s="7">
        <f t="shared" si="20"/>
        <v>10.22167487684729</v>
      </c>
    </row>
    <row r="500" spans="19:21" s="6" customFormat="1" x14ac:dyDescent="0.2">
      <c r="S500" s="6">
        <v>499</v>
      </c>
      <c r="T500" s="6" t="s">
        <v>1564</v>
      </c>
      <c r="U500" s="7">
        <f t="shared" si="20"/>
        <v>10.242200328407225</v>
      </c>
    </row>
    <row r="501" spans="19:21" s="6" customFormat="1" x14ac:dyDescent="0.2">
      <c r="S501" s="6">
        <v>500</v>
      </c>
      <c r="T501" s="6" t="s">
        <v>1565</v>
      </c>
      <c r="U501" s="7">
        <f t="shared" si="20"/>
        <v>10.262725779967159</v>
      </c>
    </row>
    <row r="502" spans="19:21" s="6" customFormat="1" x14ac:dyDescent="0.2">
      <c r="S502" s="6">
        <v>501</v>
      </c>
      <c r="T502" s="6" t="s">
        <v>1566</v>
      </c>
      <c r="U502" s="7">
        <f t="shared" si="20"/>
        <v>10.283251231527094</v>
      </c>
    </row>
    <row r="503" spans="19:21" s="6" customFormat="1" x14ac:dyDescent="0.2">
      <c r="S503" s="6">
        <v>502</v>
      </c>
      <c r="T503" s="6" t="s">
        <v>1567</v>
      </c>
      <c r="U503" s="7">
        <f t="shared" si="20"/>
        <v>10.303776683087028</v>
      </c>
    </row>
    <row r="504" spans="19:21" s="6" customFormat="1" x14ac:dyDescent="0.2">
      <c r="S504" s="6">
        <v>503</v>
      </c>
      <c r="T504" s="6" t="s">
        <v>1568</v>
      </c>
      <c r="U504" s="7">
        <f t="shared" si="20"/>
        <v>10.324302134646961</v>
      </c>
    </row>
    <row r="505" spans="19:21" s="6" customFormat="1" x14ac:dyDescent="0.2">
      <c r="S505" s="6">
        <v>504</v>
      </c>
      <c r="T505" s="6" t="s">
        <v>1569</v>
      </c>
      <c r="U505" s="7">
        <f t="shared" si="20"/>
        <v>10.344827586206897</v>
      </c>
    </row>
    <row r="506" spans="19:21" s="6" customFormat="1" x14ac:dyDescent="0.2">
      <c r="S506" s="6">
        <v>505</v>
      </c>
      <c r="T506" s="6" t="s">
        <v>1570</v>
      </c>
      <c r="U506" s="7">
        <f t="shared" si="20"/>
        <v>10.36535303776683</v>
      </c>
    </row>
    <row r="507" spans="19:21" s="6" customFormat="1" x14ac:dyDescent="0.2">
      <c r="S507" s="6">
        <v>506</v>
      </c>
      <c r="T507" s="6" t="s">
        <v>1571</v>
      </c>
      <c r="U507" s="7">
        <f t="shared" si="20"/>
        <v>10.385878489326766</v>
      </c>
    </row>
    <row r="508" spans="19:21" s="6" customFormat="1" x14ac:dyDescent="0.2">
      <c r="S508" s="6">
        <v>507</v>
      </c>
      <c r="T508" s="6" t="s">
        <v>1572</v>
      </c>
      <c r="U508" s="7">
        <f t="shared" si="20"/>
        <v>10.406403940886699</v>
      </c>
    </row>
    <row r="509" spans="19:21" s="6" customFormat="1" x14ac:dyDescent="0.2">
      <c r="S509" s="6">
        <v>508</v>
      </c>
      <c r="T509" s="6" t="s">
        <v>1573</v>
      </c>
      <c r="U509" s="7">
        <f t="shared" si="20"/>
        <v>10.426929392446633</v>
      </c>
    </row>
    <row r="510" spans="19:21" s="6" customFormat="1" x14ac:dyDescent="0.2">
      <c r="S510" s="6">
        <v>509</v>
      </c>
      <c r="T510" s="6" t="s">
        <v>1574</v>
      </c>
      <c r="U510" s="7">
        <f t="shared" si="20"/>
        <v>10.447454844006568</v>
      </c>
    </row>
    <row r="511" spans="19:21" s="6" customFormat="1" x14ac:dyDescent="0.2">
      <c r="S511" s="6">
        <v>510</v>
      </c>
      <c r="T511" s="6" t="s">
        <v>1575</v>
      </c>
      <c r="U511" s="7">
        <f t="shared" si="20"/>
        <v>10.467980295566502</v>
      </c>
    </row>
    <row r="512" spans="19:21" s="6" customFormat="1" x14ac:dyDescent="0.2">
      <c r="S512" s="6">
        <v>511</v>
      </c>
      <c r="T512" s="6" t="s">
        <v>1576</v>
      </c>
      <c r="U512" s="7">
        <f t="shared" si="20"/>
        <v>10.488505747126437</v>
      </c>
    </row>
    <row r="513" spans="19:21" s="6" customFormat="1" x14ac:dyDescent="0.2">
      <c r="S513" s="6">
        <v>512</v>
      </c>
      <c r="T513" s="6" t="s">
        <v>1577</v>
      </c>
      <c r="U513" s="7">
        <f t="shared" si="20"/>
        <v>10.509031198686371</v>
      </c>
    </row>
    <row r="514" spans="19:21" s="6" customFormat="1" x14ac:dyDescent="0.2">
      <c r="S514" s="6">
        <v>513</v>
      </c>
      <c r="T514" s="6" t="s">
        <v>1578</v>
      </c>
      <c r="U514" s="7">
        <f t="shared" si="20"/>
        <v>10.529556650246304</v>
      </c>
    </row>
    <row r="515" spans="19:21" s="6" customFormat="1" x14ac:dyDescent="0.2">
      <c r="S515" s="6">
        <v>514</v>
      </c>
      <c r="T515" s="6" t="s">
        <v>1579</v>
      </c>
      <c r="U515" s="7">
        <f t="shared" si="20"/>
        <v>10.55008210180624</v>
      </c>
    </row>
    <row r="516" spans="19:21" s="6" customFormat="1" x14ac:dyDescent="0.2">
      <c r="S516" s="6">
        <v>515</v>
      </c>
      <c r="T516" s="6" t="s">
        <v>1580</v>
      </c>
      <c r="U516" s="7">
        <f t="shared" si="20"/>
        <v>10.570607553366173</v>
      </c>
    </row>
    <row r="517" spans="19:21" s="6" customFormat="1" x14ac:dyDescent="0.2">
      <c r="S517" s="6">
        <v>516</v>
      </c>
      <c r="T517" s="6" t="s">
        <v>1581</v>
      </c>
      <c r="U517" s="7">
        <f t="shared" si="20"/>
        <v>10.591133004926109</v>
      </c>
    </row>
    <row r="518" spans="19:21" s="6" customFormat="1" x14ac:dyDescent="0.2">
      <c r="S518" s="6">
        <v>517</v>
      </c>
      <c r="T518" s="6" t="s">
        <v>1582</v>
      </c>
      <c r="U518" s="7">
        <f t="shared" si="20"/>
        <v>10.611658456486042</v>
      </c>
    </row>
    <row r="519" spans="19:21" s="6" customFormat="1" x14ac:dyDescent="0.2">
      <c r="S519" s="6">
        <v>518</v>
      </c>
      <c r="T519" s="6" t="s">
        <v>1583</v>
      </c>
      <c r="U519" s="7">
        <f t="shared" si="20"/>
        <v>10.632183908045976</v>
      </c>
    </row>
    <row r="520" spans="19:21" s="6" customFormat="1" x14ac:dyDescent="0.2">
      <c r="S520" s="6">
        <v>519</v>
      </c>
      <c r="T520" s="6" t="s">
        <v>1584</v>
      </c>
      <c r="U520" s="7">
        <f t="shared" si="20"/>
        <v>10.652709359605911</v>
      </c>
    </row>
    <row r="521" spans="19:21" s="6" customFormat="1" x14ac:dyDescent="0.2">
      <c r="S521" s="6">
        <v>520</v>
      </c>
      <c r="T521" s="6" t="s">
        <v>1585</v>
      </c>
      <c r="U521" s="7">
        <f t="shared" si="20"/>
        <v>10.673234811165845</v>
      </c>
    </row>
    <row r="522" spans="19:21" s="6" customFormat="1" x14ac:dyDescent="0.2">
      <c r="S522" s="6">
        <v>521</v>
      </c>
      <c r="T522" s="6" t="s">
        <v>1586</v>
      </c>
      <c r="U522" s="7">
        <f t="shared" si="20"/>
        <v>10.69376026272578</v>
      </c>
    </row>
    <row r="523" spans="19:21" s="6" customFormat="1" x14ac:dyDescent="0.2">
      <c r="S523" s="6">
        <v>522</v>
      </c>
      <c r="T523" s="6" t="s">
        <v>1587</v>
      </c>
      <c r="U523" s="7">
        <f t="shared" si="20"/>
        <v>10.714285714285714</v>
      </c>
    </row>
    <row r="524" spans="19:21" s="6" customFormat="1" x14ac:dyDescent="0.2">
      <c r="S524" s="6">
        <v>523</v>
      </c>
      <c r="T524" s="6" t="s">
        <v>1588</v>
      </c>
      <c r="U524" s="7">
        <f t="shared" si="20"/>
        <v>10.734811165845649</v>
      </c>
    </row>
    <row r="525" spans="19:21" s="6" customFormat="1" x14ac:dyDescent="0.2">
      <c r="S525" s="6">
        <v>524</v>
      </c>
      <c r="T525" s="6" t="s">
        <v>1589</v>
      </c>
      <c r="U525" s="7">
        <f t="shared" si="20"/>
        <v>10.755336617405582</v>
      </c>
    </row>
    <row r="526" spans="19:21" s="6" customFormat="1" x14ac:dyDescent="0.2">
      <c r="S526" s="6">
        <v>525</v>
      </c>
      <c r="T526" s="6" t="s">
        <v>1590</v>
      </c>
      <c r="U526" s="7">
        <f t="shared" si="20"/>
        <v>10.775862068965516</v>
      </c>
    </row>
    <row r="527" spans="19:21" s="6" customFormat="1" x14ac:dyDescent="0.2">
      <c r="S527" s="6">
        <v>526</v>
      </c>
      <c r="T527" s="6" t="s">
        <v>1591</v>
      </c>
      <c r="U527" s="7">
        <f t="shared" si="20"/>
        <v>10.796387520525453</v>
      </c>
    </row>
    <row r="528" spans="19:21" s="6" customFormat="1" x14ac:dyDescent="0.2">
      <c r="S528" s="6">
        <v>527</v>
      </c>
      <c r="T528" s="6" t="s">
        <v>1592</v>
      </c>
      <c r="U528" s="7">
        <f t="shared" si="20"/>
        <v>10.816912972085387</v>
      </c>
    </row>
    <row r="529" spans="19:21" s="6" customFormat="1" x14ac:dyDescent="0.2">
      <c r="S529" s="6">
        <v>528</v>
      </c>
      <c r="T529" s="6" t="s">
        <v>1593</v>
      </c>
      <c r="U529" s="7">
        <f t="shared" si="20"/>
        <v>10.83743842364532</v>
      </c>
    </row>
    <row r="530" spans="19:21" s="6" customFormat="1" x14ac:dyDescent="0.2">
      <c r="S530" s="6">
        <v>529</v>
      </c>
      <c r="T530" s="6" t="s">
        <v>1594</v>
      </c>
      <c r="U530" s="7">
        <f t="shared" ref="U530:U593" si="21">(S530/4872)*100</f>
        <v>10.857963875205256</v>
      </c>
    </row>
    <row r="531" spans="19:21" s="6" customFormat="1" x14ac:dyDescent="0.2">
      <c r="S531" s="6">
        <v>530</v>
      </c>
      <c r="T531" s="6" t="s">
        <v>1595</v>
      </c>
      <c r="U531" s="7">
        <f t="shared" si="21"/>
        <v>10.878489326765189</v>
      </c>
    </row>
    <row r="532" spans="19:21" s="6" customFormat="1" x14ac:dyDescent="0.2">
      <c r="S532" s="6">
        <v>531</v>
      </c>
      <c r="T532" s="6" t="s">
        <v>1596</v>
      </c>
      <c r="U532" s="7">
        <f t="shared" si="21"/>
        <v>10.899014778325125</v>
      </c>
    </row>
    <row r="533" spans="19:21" s="6" customFormat="1" x14ac:dyDescent="0.2">
      <c r="S533" s="6">
        <v>532</v>
      </c>
      <c r="T533" s="6" t="s">
        <v>1597</v>
      </c>
      <c r="U533" s="7">
        <f t="shared" si="21"/>
        <v>10.919540229885058</v>
      </c>
    </row>
    <row r="534" spans="19:21" s="6" customFormat="1" x14ac:dyDescent="0.2">
      <c r="S534" s="6">
        <v>533</v>
      </c>
      <c r="T534" s="6" t="s">
        <v>1598</v>
      </c>
      <c r="U534" s="7">
        <f t="shared" si="21"/>
        <v>10.940065681444992</v>
      </c>
    </row>
    <row r="535" spans="19:21" s="6" customFormat="1" x14ac:dyDescent="0.2">
      <c r="S535" s="6">
        <v>534</v>
      </c>
      <c r="T535" s="6" t="s">
        <v>1599</v>
      </c>
      <c r="U535" s="7">
        <f t="shared" si="21"/>
        <v>10.960591133004927</v>
      </c>
    </row>
    <row r="536" spans="19:21" s="6" customFormat="1" x14ac:dyDescent="0.2">
      <c r="S536" s="6">
        <v>535</v>
      </c>
      <c r="T536" s="6" t="s">
        <v>1600</v>
      </c>
      <c r="U536" s="7">
        <f t="shared" si="21"/>
        <v>10.981116584564861</v>
      </c>
    </row>
    <row r="537" spans="19:21" s="6" customFormat="1" x14ac:dyDescent="0.2">
      <c r="S537" s="6">
        <v>536</v>
      </c>
      <c r="T537" s="6" t="s">
        <v>1601</v>
      </c>
      <c r="U537" s="7">
        <f t="shared" si="21"/>
        <v>11.001642036124796</v>
      </c>
    </row>
    <row r="538" spans="19:21" s="6" customFormat="1" x14ac:dyDescent="0.2">
      <c r="S538" s="6">
        <v>537</v>
      </c>
      <c r="T538" s="6" t="s">
        <v>1602</v>
      </c>
      <c r="U538" s="7">
        <f t="shared" si="21"/>
        <v>11.02216748768473</v>
      </c>
    </row>
    <row r="539" spans="19:21" s="6" customFormat="1" x14ac:dyDescent="0.2">
      <c r="S539" s="6">
        <v>538</v>
      </c>
      <c r="T539" s="6" t="s">
        <v>1603</v>
      </c>
      <c r="U539" s="7">
        <f t="shared" si="21"/>
        <v>11.042692939244663</v>
      </c>
    </row>
    <row r="540" spans="19:21" s="6" customFormat="1" x14ac:dyDescent="0.2">
      <c r="S540" s="6">
        <v>539</v>
      </c>
      <c r="T540" s="6" t="s">
        <v>1604</v>
      </c>
      <c r="U540" s="7">
        <f t="shared" si="21"/>
        <v>11.063218390804598</v>
      </c>
    </row>
    <row r="541" spans="19:21" s="6" customFormat="1" x14ac:dyDescent="0.2">
      <c r="S541" s="6">
        <v>540</v>
      </c>
      <c r="T541" s="6" t="s">
        <v>1605</v>
      </c>
      <c r="U541" s="7">
        <f t="shared" si="21"/>
        <v>11.083743842364532</v>
      </c>
    </row>
    <row r="542" spans="19:21" s="6" customFormat="1" x14ac:dyDescent="0.2">
      <c r="S542" s="6">
        <v>541</v>
      </c>
      <c r="T542" s="6" t="s">
        <v>1606</v>
      </c>
      <c r="U542" s="7">
        <f t="shared" si="21"/>
        <v>11.104269293924467</v>
      </c>
    </row>
    <row r="543" spans="19:21" s="6" customFormat="1" x14ac:dyDescent="0.2">
      <c r="S543" s="6">
        <v>542</v>
      </c>
      <c r="T543" s="6" t="s">
        <v>1607</v>
      </c>
      <c r="U543" s="7">
        <f t="shared" si="21"/>
        <v>11.124794745484401</v>
      </c>
    </row>
    <row r="544" spans="19:21" s="6" customFormat="1" x14ac:dyDescent="0.2">
      <c r="S544" s="6">
        <v>543</v>
      </c>
      <c r="T544" s="6" t="s">
        <v>1608</v>
      </c>
      <c r="U544" s="7">
        <f t="shared" si="21"/>
        <v>11.145320197044335</v>
      </c>
    </row>
    <row r="545" spans="19:21" s="6" customFormat="1" x14ac:dyDescent="0.2">
      <c r="S545" s="6">
        <v>544</v>
      </c>
      <c r="T545" s="6" t="s">
        <v>1609</v>
      </c>
      <c r="U545" s="7">
        <f t="shared" si="21"/>
        <v>11.16584564860427</v>
      </c>
    </row>
    <row r="546" spans="19:21" s="6" customFormat="1" x14ac:dyDescent="0.2">
      <c r="S546" s="6">
        <v>545</v>
      </c>
      <c r="T546" s="6" t="s">
        <v>1610</v>
      </c>
      <c r="U546" s="7">
        <f t="shared" si="21"/>
        <v>11.186371100164203</v>
      </c>
    </row>
    <row r="547" spans="19:21" s="6" customFormat="1" x14ac:dyDescent="0.2">
      <c r="S547" s="6">
        <v>546</v>
      </c>
      <c r="T547" s="6" t="s">
        <v>1611</v>
      </c>
      <c r="U547" s="7">
        <f t="shared" si="21"/>
        <v>11.206896551724139</v>
      </c>
    </row>
    <row r="548" spans="19:21" s="6" customFormat="1" x14ac:dyDescent="0.2">
      <c r="S548" s="6">
        <v>547</v>
      </c>
      <c r="T548" s="6" t="s">
        <v>1612</v>
      </c>
      <c r="U548" s="7">
        <f t="shared" si="21"/>
        <v>11.227422003284072</v>
      </c>
    </row>
    <row r="549" spans="19:21" s="6" customFormat="1" x14ac:dyDescent="0.2">
      <c r="S549" s="6">
        <v>548</v>
      </c>
      <c r="T549" s="6" t="s">
        <v>1613</v>
      </c>
      <c r="U549" s="7">
        <f t="shared" si="21"/>
        <v>11.247947454844006</v>
      </c>
    </row>
    <row r="550" spans="19:21" s="6" customFormat="1" x14ac:dyDescent="0.2">
      <c r="S550" s="6">
        <v>549</v>
      </c>
      <c r="T550" s="6" t="s">
        <v>1614</v>
      </c>
      <c r="U550" s="7">
        <f t="shared" si="21"/>
        <v>11.268472906403941</v>
      </c>
    </row>
    <row r="551" spans="19:21" s="6" customFormat="1" x14ac:dyDescent="0.2">
      <c r="S551" s="6">
        <v>550</v>
      </c>
      <c r="T551" s="6" t="s">
        <v>1615</v>
      </c>
      <c r="U551" s="7">
        <f t="shared" si="21"/>
        <v>11.288998357963875</v>
      </c>
    </row>
    <row r="552" spans="19:21" s="6" customFormat="1" x14ac:dyDescent="0.2">
      <c r="S552" s="6">
        <v>551</v>
      </c>
      <c r="T552" s="6" t="s">
        <v>1616</v>
      </c>
      <c r="U552" s="7">
        <f t="shared" si="21"/>
        <v>11.30952380952381</v>
      </c>
    </row>
    <row r="553" spans="19:21" s="6" customFormat="1" x14ac:dyDescent="0.2">
      <c r="S553" s="6">
        <v>552</v>
      </c>
      <c r="T553" s="6" t="s">
        <v>1617</v>
      </c>
      <c r="U553" s="7">
        <f t="shared" si="21"/>
        <v>11.330049261083744</v>
      </c>
    </row>
    <row r="554" spans="19:21" s="6" customFormat="1" x14ac:dyDescent="0.2">
      <c r="S554" s="6">
        <v>553</v>
      </c>
      <c r="T554" s="6" t="s">
        <v>1618</v>
      </c>
      <c r="U554" s="7">
        <f t="shared" si="21"/>
        <v>11.350574712643677</v>
      </c>
    </row>
    <row r="555" spans="19:21" s="6" customFormat="1" x14ac:dyDescent="0.2">
      <c r="S555" s="6">
        <v>554</v>
      </c>
      <c r="T555" s="6" t="s">
        <v>1619</v>
      </c>
      <c r="U555" s="7">
        <f t="shared" si="21"/>
        <v>11.371100164203613</v>
      </c>
    </row>
    <row r="556" spans="19:21" s="6" customFormat="1" x14ac:dyDescent="0.2">
      <c r="S556" s="6">
        <v>555</v>
      </c>
      <c r="T556" s="6" t="s">
        <v>1620</v>
      </c>
      <c r="U556" s="7">
        <f t="shared" si="21"/>
        <v>11.391625615763546</v>
      </c>
    </row>
    <row r="557" spans="19:21" s="6" customFormat="1" x14ac:dyDescent="0.2">
      <c r="S557" s="6">
        <v>556</v>
      </c>
      <c r="T557" s="6" t="s">
        <v>1621</v>
      </c>
      <c r="U557" s="7">
        <f t="shared" si="21"/>
        <v>11.412151067323482</v>
      </c>
    </row>
    <row r="558" spans="19:21" s="6" customFormat="1" x14ac:dyDescent="0.2">
      <c r="S558" s="6">
        <v>557</v>
      </c>
      <c r="T558" s="6" t="s">
        <v>1622</v>
      </c>
      <c r="U558" s="7">
        <f t="shared" si="21"/>
        <v>11.432676518883415</v>
      </c>
    </row>
    <row r="559" spans="19:21" s="6" customFormat="1" x14ac:dyDescent="0.2">
      <c r="S559" s="6">
        <v>558</v>
      </c>
      <c r="T559" s="6" t="s">
        <v>1623</v>
      </c>
      <c r="U559" s="7">
        <f t="shared" si="21"/>
        <v>11.453201970443349</v>
      </c>
    </row>
    <row r="560" spans="19:21" s="6" customFormat="1" x14ac:dyDescent="0.2">
      <c r="S560" s="6">
        <v>559</v>
      </c>
      <c r="T560" s="6" t="s">
        <v>1624</v>
      </c>
      <c r="U560" s="7">
        <f t="shared" si="21"/>
        <v>11.473727422003284</v>
      </c>
    </row>
    <row r="561" spans="19:21" s="6" customFormat="1" x14ac:dyDescent="0.2">
      <c r="S561" s="6">
        <v>560</v>
      </c>
      <c r="T561" s="6" t="s">
        <v>1625</v>
      </c>
      <c r="U561" s="7">
        <f t="shared" si="21"/>
        <v>11.494252873563218</v>
      </c>
    </row>
    <row r="562" spans="19:21" s="6" customFormat="1" x14ac:dyDescent="0.2">
      <c r="S562" s="6">
        <v>561</v>
      </c>
      <c r="T562" s="6" t="s">
        <v>1626</v>
      </c>
      <c r="U562" s="7">
        <f t="shared" si="21"/>
        <v>11.514778325123153</v>
      </c>
    </row>
    <row r="563" spans="19:21" s="6" customFormat="1" x14ac:dyDescent="0.2">
      <c r="S563" s="6">
        <v>562</v>
      </c>
      <c r="T563" s="6" t="s">
        <v>1627</v>
      </c>
      <c r="U563" s="7">
        <f t="shared" si="21"/>
        <v>11.535303776683087</v>
      </c>
    </row>
    <row r="564" spans="19:21" s="6" customFormat="1" x14ac:dyDescent="0.2">
      <c r="S564" s="6">
        <v>563</v>
      </c>
      <c r="T564" s="6" t="s">
        <v>1628</v>
      </c>
      <c r="U564" s="7">
        <f t="shared" si="21"/>
        <v>11.555829228243022</v>
      </c>
    </row>
    <row r="565" spans="19:21" s="6" customFormat="1" x14ac:dyDescent="0.2">
      <c r="S565" s="6">
        <v>564</v>
      </c>
      <c r="T565" s="6" t="s">
        <v>1629</v>
      </c>
      <c r="U565" s="7">
        <f t="shared" si="21"/>
        <v>11.576354679802956</v>
      </c>
    </row>
    <row r="566" spans="19:21" s="6" customFormat="1" x14ac:dyDescent="0.2">
      <c r="S566" s="6">
        <v>565</v>
      </c>
      <c r="T566" s="6" t="s">
        <v>1630</v>
      </c>
      <c r="U566" s="7">
        <f t="shared" si="21"/>
        <v>11.596880131362889</v>
      </c>
    </row>
    <row r="567" spans="19:21" s="6" customFormat="1" x14ac:dyDescent="0.2">
      <c r="S567" s="6">
        <v>566</v>
      </c>
      <c r="T567" s="6" t="s">
        <v>1631</v>
      </c>
      <c r="U567" s="7">
        <f t="shared" si="21"/>
        <v>11.617405582922824</v>
      </c>
    </row>
    <row r="568" spans="19:21" s="6" customFormat="1" x14ac:dyDescent="0.2">
      <c r="S568" s="6">
        <v>567</v>
      </c>
      <c r="T568" s="6" t="s">
        <v>1632</v>
      </c>
      <c r="U568" s="7">
        <f t="shared" si="21"/>
        <v>11.637931034482758</v>
      </c>
    </row>
    <row r="569" spans="19:21" s="6" customFormat="1" x14ac:dyDescent="0.2">
      <c r="S569" s="6">
        <v>568</v>
      </c>
      <c r="T569" s="6" t="s">
        <v>1633</v>
      </c>
      <c r="U569" s="7">
        <f t="shared" si="21"/>
        <v>11.658456486042693</v>
      </c>
    </row>
    <row r="570" spans="19:21" s="6" customFormat="1" x14ac:dyDescent="0.2">
      <c r="S570" s="6">
        <v>569</v>
      </c>
      <c r="T570" s="6" t="s">
        <v>1634</v>
      </c>
      <c r="U570" s="7">
        <f t="shared" si="21"/>
        <v>11.678981937602627</v>
      </c>
    </row>
    <row r="571" spans="19:21" s="6" customFormat="1" x14ac:dyDescent="0.2">
      <c r="S571" s="6">
        <v>570</v>
      </c>
      <c r="T571" s="6" t="s">
        <v>1635</v>
      </c>
      <c r="U571" s="7">
        <f t="shared" si="21"/>
        <v>11.699507389162561</v>
      </c>
    </row>
    <row r="572" spans="19:21" s="6" customFormat="1" x14ac:dyDescent="0.2">
      <c r="S572" s="6">
        <v>571</v>
      </c>
      <c r="T572" s="6" t="s">
        <v>1636</v>
      </c>
      <c r="U572" s="7">
        <f t="shared" si="21"/>
        <v>11.720032840722496</v>
      </c>
    </row>
    <row r="573" spans="19:21" s="6" customFormat="1" x14ac:dyDescent="0.2">
      <c r="S573" s="6">
        <v>572</v>
      </c>
      <c r="T573" s="6" t="s">
        <v>1637</v>
      </c>
      <c r="U573" s="7">
        <f t="shared" si="21"/>
        <v>11.740558292282429</v>
      </c>
    </row>
    <row r="574" spans="19:21" s="6" customFormat="1" x14ac:dyDescent="0.2">
      <c r="S574" s="6">
        <v>573</v>
      </c>
      <c r="T574" s="6" t="s">
        <v>1638</v>
      </c>
      <c r="U574" s="7">
        <f t="shared" si="21"/>
        <v>11.761083743842365</v>
      </c>
    </row>
    <row r="575" spans="19:21" s="6" customFormat="1" x14ac:dyDescent="0.2">
      <c r="S575" s="6">
        <v>574</v>
      </c>
      <c r="T575" s="6" t="s">
        <v>1639</v>
      </c>
      <c r="U575" s="7">
        <f t="shared" si="21"/>
        <v>11.781609195402298</v>
      </c>
    </row>
    <row r="576" spans="19:21" s="6" customFormat="1" x14ac:dyDescent="0.2">
      <c r="S576" s="6">
        <v>575</v>
      </c>
      <c r="T576" s="6" t="s">
        <v>1640</v>
      </c>
      <c r="U576" s="7">
        <f t="shared" si="21"/>
        <v>11.802134646962232</v>
      </c>
    </row>
    <row r="577" spans="19:21" s="6" customFormat="1" x14ac:dyDescent="0.2">
      <c r="S577" s="6">
        <v>576</v>
      </c>
      <c r="T577" s="6" t="s">
        <v>1641</v>
      </c>
      <c r="U577" s="7">
        <f t="shared" si="21"/>
        <v>11.822660098522167</v>
      </c>
    </row>
    <row r="578" spans="19:21" s="6" customFormat="1" x14ac:dyDescent="0.2">
      <c r="S578" s="6">
        <v>577</v>
      </c>
      <c r="T578" s="6" t="s">
        <v>1642</v>
      </c>
      <c r="U578" s="7">
        <f t="shared" si="21"/>
        <v>11.843185550082101</v>
      </c>
    </row>
    <row r="579" spans="19:21" s="6" customFormat="1" x14ac:dyDescent="0.2">
      <c r="S579" s="6">
        <v>578</v>
      </c>
      <c r="T579" s="6" t="s">
        <v>1643</v>
      </c>
      <c r="U579" s="7">
        <f t="shared" si="21"/>
        <v>11.863711001642036</v>
      </c>
    </row>
    <row r="580" spans="19:21" s="6" customFormat="1" x14ac:dyDescent="0.2">
      <c r="S580" s="6">
        <v>579</v>
      </c>
      <c r="T580" s="6" t="s">
        <v>1644</v>
      </c>
      <c r="U580" s="7">
        <f t="shared" si="21"/>
        <v>11.88423645320197</v>
      </c>
    </row>
    <row r="581" spans="19:21" s="6" customFormat="1" x14ac:dyDescent="0.2">
      <c r="S581" s="6">
        <v>580</v>
      </c>
      <c r="T581" s="6" t="s">
        <v>1645</v>
      </c>
      <c r="U581" s="7">
        <f t="shared" si="21"/>
        <v>11.904761904761903</v>
      </c>
    </row>
    <row r="582" spans="19:21" s="6" customFormat="1" x14ac:dyDescent="0.2">
      <c r="S582" s="6">
        <v>581</v>
      </c>
      <c r="T582" s="6" t="s">
        <v>1646</v>
      </c>
      <c r="U582" s="7">
        <f t="shared" si="21"/>
        <v>11.925287356321839</v>
      </c>
    </row>
    <row r="583" spans="19:21" s="6" customFormat="1" x14ac:dyDescent="0.2">
      <c r="S583" s="6">
        <v>582</v>
      </c>
      <c r="T583" s="6" t="s">
        <v>1647</v>
      </c>
      <c r="U583" s="7">
        <f t="shared" si="21"/>
        <v>11.945812807881774</v>
      </c>
    </row>
    <row r="584" spans="19:21" s="6" customFormat="1" x14ac:dyDescent="0.2">
      <c r="S584" s="6">
        <v>583</v>
      </c>
      <c r="T584" s="6" t="s">
        <v>1648</v>
      </c>
      <c r="U584" s="7">
        <f t="shared" si="21"/>
        <v>11.966338259441708</v>
      </c>
    </row>
    <row r="585" spans="19:21" s="6" customFormat="1" x14ac:dyDescent="0.2">
      <c r="S585" s="6">
        <v>584</v>
      </c>
      <c r="T585" s="6" t="s">
        <v>1649</v>
      </c>
      <c r="U585" s="7">
        <f t="shared" si="21"/>
        <v>11.986863711001643</v>
      </c>
    </row>
    <row r="586" spans="19:21" s="6" customFormat="1" x14ac:dyDescent="0.2">
      <c r="S586" s="6">
        <v>585</v>
      </c>
      <c r="T586" s="6" t="s">
        <v>1650</v>
      </c>
      <c r="U586" s="7">
        <f t="shared" si="21"/>
        <v>12.007389162561577</v>
      </c>
    </row>
    <row r="587" spans="19:21" s="6" customFormat="1" x14ac:dyDescent="0.2">
      <c r="S587" s="6">
        <v>586</v>
      </c>
      <c r="T587" s="6" t="s">
        <v>1651</v>
      </c>
      <c r="U587" s="7">
        <f t="shared" si="21"/>
        <v>12.027914614121512</v>
      </c>
    </row>
    <row r="588" spans="19:21" s="6" customFormat="1" x14ac:dyDescent="0.2">
      <c r="S588" s="6">
        <v>587</v>
      </c>
      <c r="T588" s="6" t="s">
        <v>1652</v>
      </c>
      <c r="U588" s="7">
        <f t="shared" si="21"/>
        <v>12.048440065681445</v>
      </c>
    </row>
    <row r="589" spans="19:21" s="6" customFormat="1" x14ac:dyDescent="0.2">
      <c r="S589" s="6">
        <v>588</v>
      </c>
      <c r="T589" s="6" t="s">
        <v>1653</v>
      </c>
      <c r="U589" s="7">
        <f t="shared" si="21"/>
        <v>12.068965517241379</v>
      </c>
    </row>
    <row r="590" spans="19:21" s="6" customFormat="1" x14ac:dyDescent="0.2">
      <c r="S590" s="6">
        <v>589</v>
      </c>
      <c r="T590" s="6" t="s">
        <v>1654</v>
      </c>
      <c r="U590" s="7">
        <f t="shared" si="21"/>
        <v>12.089490968801314</v>
      </c>
    </row>
    <row r="591" spans="19:21" s="6" customFormat="1" x14ac:dyDescent="0.2">
      <c r="S591" s="6">
        <v>590</v>
      </c>
      <c r="T591" s="6" t="s">
        <v>1655</v>
      </c>
      <c r="U591" s="7">
        <f t="shared" si="21"/>
        <v>12.110016420361248</v>
      </c>
    </row>
    <row r="592" spans="19:21" s="6" customFormat="1" x14ac:dyDescent="0.2">
      <c r="S592" s="6">
        <v>591</v>
      </c>
      <c r="T592" s="6" t="s">
        <v>1656</v>
      </c>
      <c r="U592" s="7">
        <f t="shared" si="21"/>
        <v>12.130541871921183</v>
      </c>
    </row>
    <row r="593" spans="19:21" s="6" customFormat="1" x14ac:dyDescent="0.2">
      <c r="S593" s="6">
        <v>592</v>
      </c>
      <c r="T593" s="6" t="s">
        <v>1657</v>
      </c>
      <c r="U593" s="7">
        <f t="shared" si="21"/>
        <v>12.151067323481117</v>
      </c>
    </row>
    <row r="594" spans="19:21" s="6" customFormat="1" x14ac:dyDescent="0.2">
      <c r="S594" s="6">
        <v>593</v>
      </c>
      <c r="T594" s="6" t="s">
        <v>1658</v>
      </c>
      <c r="U594" s="7">
        <f t="shared" ref="U594:U657" si="22">(S594/4872)*100</f>
        <v>12.171592775041052</v>
      </c>
    </row>
    <row r="595" spans="19:21" s="6" customFormat="1" x14ac:dyDescent="0.2">
      <c r="S595" s="6">
        <v>594</v>
      </c>
      <c r="T595" s="6" t="s">
        <v>1659</v>
      </c>
      <c r="U595" s="7">
        <f t="shared" si="22"/>
        <v>12.192118226600986</v>
      </c>
    </row>
    <row r="596" spans="19:21" s="6" customFormat="1" x14ac:dyDescent="0.2">
      <c r="S596" s="6">
        <v>595</v>
      </c>
      <c r="T596" s="6" t="s">
        <v>1660</v>
      </c>
      <c r="U596" s="7">
        <f t="shared" si="22"/>
        <v>12.212643678160919</v>
      </c>
    </row>
    <row r="597" spans="19:21" s="6" customFormat="1" x14ac:dyDescent="0.2">
      <c r="S597" s="6">
        <v>596</v>
      </c>
      <c r="T597" s="6" t="s">
        <v>1661</v>
      </c>
      <c r="U597" s="7">
        <f t="shared" si="22"/>
        <v>12.233169129720855</v>
      </c>
    </row>
    <row r="598" spans="19:21" s="6" customFormat="1" x14ac:dyDescent="0.2">
      <c r="S598" s="6">
        <v>597</v>
      </c>
      <c r="T598" s="6" t="s">
        <v>1662</v>
      </c>
      <c r="U598" s="7">
        <f t="shared" si="22"/>
        <v>12.253694581280788</v>
      </c>
    </row>
    <row r="599" spans="19:21" s="6" customFormat="1" x14ac:dyDescent="0.2">
      <c r="S599" s="6">
        <v>598</v>
      </c>
      <c r="T599" s="6" t="s">
        <v>1663</v>
      </c>
      <c r="U599" s="7">
        <f t="shared" si="22"/>
        <v>12.274220032840724</v>
      </c>
    </row>
    <row r="600" spans="19:21" s="6" customFormat="1" x14ac:dyDescent="0.2">
      <c r="S600" s="6">
        <v>599</v>
      </c>
      <c r="T600" s="6" t="s">
        <v>1664</v>
      </c>
      <c r="U600" s="7">
        <f t="shared" si="22"/>
        <v>12.294745484400657</v>
      </c>
    </row>
    <row r="601" spans="19:21" s="6" customFormat="1" x14ac:dyDescent="0.2">
      <c r="S601" s="6">
        <v>600</v>
      </c>
      <c r="T601" s="6" t="s">
        <v>1665</v>
      </c>
      <c r="U601" s="7">
        <f t="shared" si="22"/>
        <v>12.315270935960591</v>
      </c>
    </row>
    <row r="602" spans="19:21" s="6" customFormat="1" x14ac:dyDescent="0.2">
      <c r="S602" s="6">
        <v>601</v>
      </c>
      <c r="T602" s="6" t="s">
        <v>1666</v>
      </c>
      <c r="U602" s="7">
        <f t="shared" si="22"/>
        <v>12.335796387520526</v>
      </c>
    </row>
    <row r="603" spans="19:21" s="6" customFormat="1" x14ac:dyDescent="0.2">
      <c r="S603" s="6">
        <v>602</v>
      </c>
      <c r="T603" s="6" t="s">
        <v>1667</v>
      </c>
      <c r="U603" s="7">
        <f t="shared" si="22"/>
        <v>12.35632183908046</v>
      </c>
    </row>
    <row r="604" spans="19:21" s="6" customFormat="1" x14ac:dyDescent="0.2">
      <c r="S604" s="6">
        <v>603</v>
      </c>
      <c r="T604" s="6" t="s">
        <v>1668</v>
      </c>
      <c r="U604" s="7">
        <f t="shared" si="22"/>
        <v>12.376847290640395</v>
      </c>
    </row>
    <row r="605" spans="19:21" s="6" customFormat="1" x14ac:dyDescent="0.2">
      <c r="S605" s="6">
        <v>604</v>
      </c>
      <c r="T605" s="6" t="s">
        <v>1669</v>
      </c>
      <c r="U605" s="7">
        <f t="shared" si="22"/>
        <v>12.397372742200329</v>
      </c>
    </row>
    <row r="606" spans="19:21" s="6" customFormat="1" x14ac:dyDescent="0.2">
      <c r="S606" s="6">
        <v>605</v>
      </c>
      <c r="T606" s="6" t="s">
        <v>1670</v>
      </c>
      <c r="U606" s="7">
        <f t="shared" si="22"/>
        <v>12.417898193760262</v>
      </c>
    </row>
    <row r="607" spans="19:21" s="6" customFormat="1" x14ac:dyDescent="0.2">
      <c r="S607" s="6">
        <v>606</v>
      </c>
      <c r="T607" s="6" t="s">
        <v>1671</v>
      </c>
      <c r="U607" s="7">
        <f t="shared" si="22"/>
        <v>12.438423645320198</v>
      </c>
    </row>
    <row r="608" spans="19:21" s="6" customFormat="1" x14ac:dyDescent="0.2">
      <c r="S608" s="6">
        <v>607</v>
      </c>
      <c r="T608" s="6" t="s">
        <v>1672</v>
      </c>
      <c r="U608" s="7">
        <f t="shared" si="22"/>
        <v>12.458949096880131</v>
      </c>
    </row>
    <row r="609" spans="19:21" s="6" customFormat="1" x14ac:dyDescent="0.2">
      <c r="S609" s="6">
        <v>608</v>
      </c>
      <c r="T609" s="6" t="s">
        <v>1673</v>
      </c>
      <c r="U609" s="7">
        <f t="shared" si="22"/>
        <v>12.479474548440066</v>
      </c>
    </row>
    <row r="610" spans="19:21" s="6" customFormat="1" x14ac:dyDescent="0.2">
      <c r="S610" s="6">
        <v>609</v>
      </c>
      <c r="T610" s="6" t="s">
        <v>1674</v>
      </c>
      <c r="U610" s="7">
        <f t="shared" si="22"/>
        <v>12.5</v>
      </c>
    </row>
    <row r="611" spans="19:21" s="6" customFormat="1" x14ac:dyDescent="0.2">
      <c r="S611" s="6">
        <v>610</v>
      </c>
      <c r="T611" s="6" t="s">
        <v>1675</v>
      </c>
      <c r="U611" s="7">
        <f t="shared" si="22"/>
        <v>12.520525451559935</v>
      </c>
    </row>
    <row r="612" spans="19:21" s="6" customFormat="1" x14ac:dyDescent="0.2">
      <c r="S612" s="6">
        <v>611</v>
      </c>
      <c r="T612" s="6" t="s">
        <v>1676</v>
      </c>
      <c r="U612" s="7">
        <f t="shared" si="22"/>
        <v>12.541050903119869</v>
      </c>
    </row>
    <row r="613" spans="19:21" s="6" customFormat="1" x14ac:dyDescent="0.2">
      <c r="S613" s="6">
        <v>612</v>
      </c>
      <c r="T613" s="6" t="s">
        <v>1677</v>
      </c>
      <c r="U613" s="7">
        <f t="shared" si="22"/>
        <v>12.561576354679804</v>
      </c>
    </row>
    <row r="614" spans="19:21" s="6" customFormat="1" x14ac:dyDescent="0.2">
      <c r="S614" s="6">
        <v>613</v>
      </c>
      <c r="T614" s="6" t="s">
        <v>1678</v>
      </c>
      <c r="U614" s="7">
        <f t="shared" si="22"/>
        <v>12.582101806239738</v>
      </c>
    </row>
    <row r="615" spans="19:21" s="6" customFormat="1" x14ac:dyDescent="0.2">
      <c r="S615" s="6">
        <v>614</v>
      </c>
      <c r="T615" s="6" t="s">
        <v>1679</v>
      </c>
      <c r="U615" s="7">
        <f t="shared" si="22"/>
        <v>12.602627257799673</v>
      </c>
    </row>
    <row r="616" spans="19:21" s="6" customFormat="1" x14ac:dyDescent="0.2">
      <c r="S616" s="6">
        <v>615</v>
      </c>
      <c r="T616" s="6" t="s">
        <v>1680</v>
      </c>
      <c r="U616" s="7">
        <f t="shared" si="22"/>
        <v>12.623152709359605</v>
      </c>
    </row>
    <row r="617" spans="19:21" s="6" customFormat="1" x14ac:dyDescent="0.2">
      <c r="S617" s="6">
        <v>616</v>
      </c>
      <c r="T617" s="6" t="s">
        <v>1681</v>
      </c>
      <c r="U617" s="7">
        <f t="shared" si="22"/>
        <v>12.643678160919542</v>
      </c>
    </row>
    <row r="618" spans="19:21" s="6" customFormat="1" x14ac:dyDescent="0.2">
      <c r="S618" s="6">
        <v>617</v>
      </c>
      <c r="T618" s="6" t="s">
        <v>1682</v>
      </c>
      <c r="U618" s="7">
        <f t="shared" si="22"/>
        <v>12.664203612479474</v>
      </c>
    </row>
    <row r="619" spans="19:21" s="6" customFormat="1" x14ac:dyDescent="0.2">
      <c r="S619" s="6">
        <v>618</v>
      </c>
      <c r="T619" s="6" t="s">
        <v>1683</v>
      </c>
      <c r="U619" s="7">
        <f t="shared" si="22"/>
        <v>12.684729064039409</v>
      </c>
    </row>
    <row r="620" spans="19:21" s="6" customFormat="1" x14ac:dyDescent="0.2">
      <c r="S620" s="6">
        <v>619</v>
      </c>
      <c r="T620" s="6" t="s">
        <v>1684</v>
      </c>
      <c r="U620" s="7">
        <f t="shared" si="22"/>
        <v>12.705254515599343</v>
      </c>
    </row>
    <row r="621" spans="19:21" s="6" customFormat="1" x14ac:dyDescent="0.2">
      <c r="S621" s="6">
        <v>620</v>
      </c>
      <c r="T621" s="6" t="s">
        <v>1685</v>
      </c>
      <c r="U621" s="7">
        <f t="shared" si="22"/>
        <v>12.725779967159278</v>
      </c>
    </row>
    <row r="622" spans="19:21" s="6" customFormat="1" x14ac:dyDescent="0.2">
      <c r="S622" s="6">
        <v>621</v>
      </c>
      <c r="T622" s="6" t="s">
        <v>1686</v>
      </c>
      <c r="U622" s="7">
        <f t="shared" si="22"/>
        <v>12.746305418719212</v>
      </c>
    </row>
    <row r="623" spans="19:21" s="6" customFormat="1" x14ac:dyDescent="0.2">
      <c r="S623" s="6">
        <v>622</v>
      </c>
      <c r="T623" s="6" t="s">
        <v>1687</v>
      </c>
      <c r="U623" s="7">
        <f t="shared" si="22"/>
        <v>12.766830870279147</v>
      </c>
    </row>
    <row r="624" spans="19:21" s="6" customFormat="1" x14ac:dyDescent="0.2">
      <c r="S624" s="6">
        <v>623</v>
      </c>
      <c r="T624" s="6" t="s">
        <v>1688</v>
      </c>
      <c r="U624" s="7">
        <f t="shared" si="22"/>
        <v>12.787356321839081</v>
      </c>
    </row>
    <row r="625" spans="19:21" s="6" customFormat="1" x14ac:dyDescent="0.2">
      <c r="S625" s="6">
        <v>624</v>
      </c>
      <c r="T625" s="6" t="s">
        <v>1689</v>
      </c>
      <c r="U625" s="7">
        <f t="shared" si="22"/>
        <v>12.807881773399016</v>
      </c>
    </row>
    <row r="626" spans="19:21" s="6" customFormat="1" x14ac:dyDescent="0.2">
      <c r="S626" s="6">
        <v>625</v>
      </c>
      <c r="T626" s="6" t="s">
        <v>1690</v>
      </c>
      <c r="U626" s="7">
        <f t="shared" si="22"/>
        <v>12.828407224958948</v>
      </c>
    </row>
    <row r="627" spans="19:21" s="6" customFormat="1" x14ac:dyDescent="0.2">
      <c r="S627" s="6">
        <v>626</v>
      </c>
      <c r="T627" s="6" t="s">
        <v>1691</v>
      </c>
      <c r="U627" s="7">
        <f t="shared" si="22"/>
        <v>12.848932676518885</v>
      </c>
    </row>
    <row r="628" spans="19:21" s="6" customFormat="1" x14ac:dyDescent="0.2">
      <c r="S628" s="6">
        <v>627</v>
      </c>
      <c r="T628" s="6" t="s">
        <v>1692</v>
      </c>
      <c r="U628" s="7">
        <f t="shared" si="22"/>
        <v>12.869458128078817</v>
      </c>
    </row>
    <row r="629" spans="19:21" s="6" customFormat="1" x14ac:dyDescent="0.2">
      <c r="S629" s="6">
        <v>628</v>
      </c>
      <c r="T629" s="6" t="s">
        <v>1693</v>
      </c>
      <c r="U629" s="7">
        <f t="shared" si="22"/>
        <v>12.889983579638752</v>
      </c>
    </row>
    <row r="630" spans="19:21" s="6" customFormat="1" x14ac:dyDescent="0.2">
      <c r="S630" s="6">
        <v>629</v>
      </c>
      <c r="T630" s="6" t="s">
        <v>1694</v>
      </c>
      <c r="U630" s="7">
        <f t="shared" si="22"/>
        <v>12.910509031198686</v>
      </c>
    </row>
    <row r="631" spans="19:21" s="6" customFormat="1" x14ac:dyDescent="0.2">
      <c r="S631" s="6">
        <v>630</v>
      </c>
      <c r="T631" s="6" t="s">
        <v>1695</v>
      </c>
      <c r="U631" s="7">
        <f t="shared" si="22"/>
        <v>12.931034482758621</v>
      </c>
    </row>
    <row r="632" spans="19:21" s="6" customFormat="1" x14ac:dyDescent="0.2">
      <c r="S632" s="6">
        <v>631</v>
      </c>
      <c r="T632" s="6" t="s">
        <v>1696</v>
      </c>
      <c r="U632" s="7">
        <f t="shared" si="22"/>
        <v>12.951559934318555</v>
      </c>
    </row>
    <row r="633" spans="19:21" s="6" customFormat="1" x14ac:dyDescent="0.2">
      <c r="S633" s="6">
        <v>632</v>
      </c>
      <c r="T633" s="6" t="s">
        <v>1697</v>
      </c>
      <c r="U633" s="7">
        <f t="shared" si="22"/>
        <v>12.97208538587849</v>
      </c>
    </row>
    <row r="634" spans="19:21" s="6" customFormat="1" x14ac:dyDescent="0.2">
      <c r="S634" s="6">
        <v>633</v>
      </c>
      <c r="T634" s="6" t="s">
        <v>1698</v>
      </c>
      <c r="U634" s="7">
        <f t="shared" si="22"/>
        <v>12.992610837438423</v>
      </c>
    </row>
    <row r="635" spans="19:21" s="6" customFormat="1" x14ac:dyDescent="0.2">
      <c r="S635" s="6">
        <v>634</v>
      </c>
      <c r="T635" s="6" t="s">
        <v>1699</v>
      </c>
      <c r="U635" s="7">
        <f t="shared" si="22"/>
        <v>13.013136288998359</v>
      </c>
    </row>
    <row r="636" spans="19:21" s="6" customFormat="1" x14ac:dyDescent="0.2">
      <c r="S636" s="6">
        <v>635</v>
      </c>
      <c r="T636" s="6" t="s">
        <v>1700</v>
      </c>
      <c r="U636" s="7">
        <f t="shared" si="22"/>
        <v>13.033661740558292</v>
      </c>
    </row>
    <row r="637" spans="19:21" s="6" customFormat="1" x14ac:dyDescent="0.2">
      <c r="S637" s="6">
        <v>636</v>
      </c>
      <c r="T637" s="6" t="s">
        <v>1701</v>
      </c>
      <c r="U637" s="7">
        <f t="shared" si="22"/>
        <v>13.054187192118228</v>
      </c>
    </row>
    <row r="638" spans="19:21" s="6" customFormat="1" x14ac:dyDescent="0.2">
      <c r="S638" s="6">
        <v>637</v>
      </c>
      <c r="T638" s="6" t="s">
        <v>1702</v>
      </c>
      <c r="U638" s="7">
        <f t="shared" si="22"/>
        <v>13.07471264367816</v>
      </c>
    </row>
    <row r="639" spans="19:21" s="6" customFormat="1" x14ac:dyDescent="0.2">
      <c r="S639" s="6">
        <v>638</v>
      </c>
      <c r="T639" s="6" t="s">
        <v>1703</v>
      </c>
      <c r="U639" s="7">
        <f t="shared" si="22"/>
        <v>13.095238095238097</v>
      </c>
    </row>
    <row r="640" spans="19:21" s="6" customFormat="1" x14ac:dyDescent="0.2">
      <c r="S640" s="6">
        <v>639</v>
      </c>
      <c r="T640" s="6" t="s">
        <v>1704</v>
      </c>
      <c r="U640" s="7">
        <f t="shared" si="22"/>
        <v>13.115763546798028</v>
      </c>
    </row>
    <row r="641" spans="19:21" s="6" customFormat="1" x14ac:dyDescent="0.2">
      <c r="S641" s="6">
        <v>640</v>
      </c>
      <c r="T641" s="6" t="s">
        <v>1705</v>
      </c>
      <c r="U641" s="7">
        <f t="shared" si="22"/>
        <v>13.136288998357964</v>
      </c>
    </row>
    <row r="642" spans="19:21" s="6" customFormat="1" x14ac:dyDescent="0.2">
      <c r="S642" s="6">
        <v>641</v>
      </c>
      <c r="T642" s="6" t="s">
        <v>1706</v>
      </c>
      <c r="U642" s="7">
        <f t="shared" si="22"/>
        <v>13.156814449917897</v>
      </c>
    </row>
    <row r="643" spans="19:21" s="6" customFormat="1" x14ac:dyDescent="0.2">
      <c r="S643" s="6">
        <v>642</v>
      </c>
      <c r="T643" s="6" t="s">
        <v>1707</v>
      </c>
      <c r="U643" s="7">
        <f t="shared" si="22"/>
        <v>13.177339901477833</v>
      </c>
    </row>
    <row r="644" spans="19:21" s="6" customFormat="1" x14ac:dyDescent="0.2">
      <c r="S644" s="6">
        <v>643</v>
      </c>
      <c r="T644" s="6" t="s">
        <v>1708</v>
      </c>
      <c r="U644" s="7">
        <f t="shared" si="22"/>
        <v>13.197865353037766</v>
      </c>
    </row>
    <row r="645" spans="19:21" s="6" customFormat="1" x14ac:dyDescent="0.2">
      <c r="S645" s="6">
        <v>644</v>
      </c>
      <c r="T645" s="6" t="s">
        <v>1709</v>
      </c>
      <c r="U645" s="7">
        <f t="shared" si="22"/>
        <v>13.218390804597702</v>
      </c>
    </row>
    <row r="646" spans="19:21" s="6" customFormat="1" x14ac:dyDescent="0.2">
      <c r="S646" s="6">
        <v>645</v>
      </c>
      <c r="T646" s="6" t="s">
        <v>1710</v>
      </c>
      <c r="U646" s="7">
        <f t="shared" si="22"/>
        <v>13.238916256157635</v>
      </c>
    </row>
    <row r="647" spans="19:21" s="6" customFormat="1" x14ac:dyDescent="0.2">
      <c r="S647" s="6">
        <v>646</v>
      </c>
      <c r="T647" s="6" t="s">
        <v>1711</v>
      </c>
      <c r="U647" s="7">
        <f t="shared" si="22"/>
        <v>13.259441707717571</v>
      </c>
    </row>
    <row r="648" spans="19:21" s="6" customFormat="1" x14ac:dyDescent="0.2">
      <c r="S648" s="6">
        <v>647</v>
      </c>
      <c r="T648" s="6" t="s">
        <v>1712</v>
      </c>
      <c r="U648" s="7">
        <f t="shared" si="22"/>
        <v>13.279967159277502</v>
      </c>
    </row>
    <row r="649" spans="19:21" s="6" customFormat="1" x14ac:dyDescent="0.2">
      <c r="S649" s="6">
        <v>648</v>
      </c>
      <c r="T649" s="6" t="s">
        <v>1713</v>
      </c>
      <c r="U649" s="7">
        <f t="shared" si="22"/>
        <v>13.300492610837439</v>
      </c>
    </row>
    <row r="650" spans="19:21" s="6" customFormat="1" x14ac:dyDescent="0.2">
      <c r="S650" s="6">
        <v>649</v>
      </c>
      <c r="T650" s="6" t="s">
        <v>1714</v>
      </c>
      <c r="U650" s="7">
        <f t="shared" si="22"/>
        <v>13.321018062397371</v>
      </c>
    </row>
    <row r="651" spans="19:21" s="6" customFormat="1" x14ac:dyDescent="0.2">
      <c r="S651" s="6">
        <v>650</v>
      </c>
      <c r="T651" s="6" t="s">
        <v>1715</v>
      </c>
      <c r="U651" s="7">
        <f t="shared" si="22"/>
        <v>13.341543513957307</v>
      </c>
    </row>
    <row r="652" spans="19:21" s="6" customFormat="1" x14ac:dyDescent="0.2">
      <c r="S652" s="6">
        <v>651</v>
      </c>
      <c r="T652" s="6" t="s">
        <v>1716</v>
      </c>
      <c r="U652" s="7">
        <f t="shared" si="22"/>
        <v>13.36206896551724</v>
      </c>
    </row>
    <row r="653" spans="19:21" s="6" customFormat="1" x14ac:dyDescent="0.2">
      <c r="S653" s="6">
        <v>652</v>
      </c>
      <c r="T653" s="6" t="s">
        <v>1717</v>
      </c>
      <c r="U653" s="7">
        <f t="shared" si="22"/>
        <v>13.382594417077176</v>
      </c>
    </row>
    <row r="654" spans="19:21" s="6" customFormat="1" x14ac:dyDescent="0.2">
      <c r="S654" s="6">
        <v>653</v>
      </c>
      <c r="T654" s="6" t="s">
        <v>1718</v>
      </c>
      <c r="U654" s="7">
        <f t="shared" si="22"/>
        <v>13.403119868637109</v>
      </c>
    </row>
    <row r="655" spans="19:21" s="6" customFormat="1" x14ac:dyDescent="0.2">
      <c r="S655" s="6">
        <v>654</v>
      </c>
      <c r="T655" s="6" t="s">
        <v>1719</v>
      </c>
      <c r="U655" s="7">
        <f t="shared" si="22"/>
        <v>13.423645320197044</v>
      </c>
    </row>
    <row r="656" spans="19:21" s="6" customFormat="1" x14ac:dyDescent="0.2">
      <c r="S656" s="6">
        <v>655</v>
      </c>
      <c r="T656" s="6" t="s">
        <v>1720</v>
      </c>
      <c r="U656" s="7">
        <f t="shared" si="22"/>
        <v>13.444170771756978</v>
      </c>
    </row>
    <row r="657" spans="19:21" s="6" customFormat="1" x14ac:dyDescent="0.2">
      <c r="S657" s="6">
        <v>656</v>
      </c>
      <c r="T657" s="6" t="s">
        <v>1721</v>
      </c>
      <c r="U657" s="7">
        <f t="shared" si="22"/>
        <v>13.464696223316913</v>
      </c>
    </row>
    <row r="658" spans="19:21" s="6" customFormat="1" x14ac:dyDescent="0.2">
      <c r="S658" s="6">
        <v>657</v>
      </c>
      <c r="T658" s="6" t="s">
        <v>1722</v>
      </c>
      <c r="U658" s="7">
        <f t="shared" ref="U658:U721" si="23">(S658/4872)*100</f>
        <v>13.485221674876847</v>
      </c>
    </row>
    <row r="659" spans="19:21" s="6" customFormat="1" x14ac:dyDescent="0.2">
      <c r="S659" s="6">
        <v>658</v>
      </c>
      <c r="T659" s="6" t="s">
        <v>1723</v>
      </c>
      <c r="U659" s="7">
        <f t="shared" si="23"/>
        <v>13.505747126436782</v>
      </c>
    </row>
    <row r="660" spans="19:21" s="6" customFormat="1" x14ac:dyDescent="0.2">
      <c r="S660" s="6">
        <v>659</v>
      </c>
      <c r="T660" s="6" t="s">
        <v>1724</v>
      </c>
      <c r="U660" s="7">
        <f t="shared" si="23"/>
        <v>13.526272577996714</v>
      </c>
    </row>
    <row r="661" spans="19:21" s="6" customFormat="1" x14ac:dyDescent="0.2">
      <c r="S661" s="6">
        <v>660</v>
      </c>
      <c r="T661" s="6" t="s">
        <v>1725</v>
      </c>
      <c r="U661" s="7">
        <f t="shared" si="23"/>
        <v>13.546798029556651</v>
      </c>
    </row>
    <row r="662" spans="19:21" s="6" customFormat="1" x14ac:dyDescent="0.2">
      <c r="S662" s="6">
        <v>661</v>
      </c>
      <c r="T662" s="6" t="s">
        <v>1726</v>
      </c>
      <c r="U662" s="7">
        <f t="shared" si="23"/>
        <v>13.567323481116583</v>
      </c>
    </row>
    <row r="663" spans="19:21" s="6" customFormat="1" x14ac:dyDescent="0.2">
      <c r="S663" s="6">
        <v>662</v>
      </c>
      <c r="T663" s="6" t="s">
        <v>1727</v>
      </c>
      <c r="U663" s="7">
        <f t="shared" si="23"/>
        <v>13.587848932676518</v>
      </c>
    </row>
    <row r="664" spans="19:21" s="6" customFormat="1" x14ac:dyDescent="0.2">
      <c r="S664" s="6">
        <v>663</v>
      </c>
      <c r="T664" s="6" t="s">
        <v>1728</v>
      </c>
      <c r="U664" s="7">
        <f t="shared" si="23"/>
        <v>13.608374384236452</v>
      </c>
    </row>
    <row r="665" spans="19:21" s="6" customFormat="1" x14ac:dyDescent="0.2">
      <c r="S665" s="6">
        <v>664</v>
      </c>
      <c r="T665" s="6" t="s">
        <v>1729</v>
      </c>
      <c r="U665" s="7">
        <f t="shared" si="23"/>
        <v>13.628899835796387</v>
      </c>
    </row>
    <row r="666" spans="19:21" s="6" customFormat="1" x14ac:dyDescent="0.2">
      <c r="S666" s="6">
        <v>665</v>
      </c>
      <c r="T666" s="6" t="s">
        <v>1730</v>
      </c>
      <c r="U666" s="7">
        <f t="shared" si="23"/>
        <v>13.649425287356323</v>
      </c>
    </row>
    <row r="667" spans="19:21" s="6" customFormat="1" x14ac:dyDescent="0.2">
      <c r="S667" s="6">
        <v>666</v>
      </c>
      <c r="T667" s="6" t="s">
        <v>1731</v>
      </c>
      <c r="U667" s="7">
        <f t="shared" si="23"/>
        <v>13.669950738916256</v>
      </c>
    </row>
    <row r="668" spans="19:21" s="6" customFormat="1" x14ac:dyDescent="0.2">
      <c r="S668" s="6">
        <v>667</v>
      </c>
      <c r="T668" s="6" t="s">
        <v>1732</v>
      </c>
      <c r="U668" s="7">
        <f t="shared" si="23"/>
        <v>13.690476190476192</v>
      </c>
    </row>
    <row r="669" spans="19:21" s="6" customFormat="1" x14ac:dyDescent="0.2">
      <c r="S669" s="6">
        <v>668</v>
      </c>
      <c r="T669" s="6" t="s">
        <v>1733</v>
      </c>
      <c r="U669" s="7">
        <f t="shared" si="23"/>
        <v>13.711001642036125</v>
      </c>
    </row>
    <row r="670" spans="19:21" s="6" customFormat="1" x14ac:dyDescent="0.2">
      <c r="S670" s="6">
        <v>669</v>
      </c>
      <c r="T670" s="6" t="s">
        <v>1734</v>
      </c>
      <c r="U670" s="7">
        <f t="shared" si="23"/>
        <v>13.73152709359606</v>
      </c>
    </row>
    <row r="671" spans="19:21" s="6" customFormat="1" x14ac:dyDescent="0.2">
      <c r="S671" s="6">
        <v>670</v>
      </c>
      <c r="T671" s="6" t="s">
        <v>1735</v>
      </c>
      <c r="U671" s="7">
        <f t="shared" si="23"/>
        <v>13.752052545155994</v>
      </c>
    </row>
    <row r="672" spans="19:21" s="6" customFormat="1" x14ac:dyDescent="0.2">
      <c r="S672" s="6">
        <v>671</v>
      </c>
      <c r="T672" s="6" t="s">
        <v>1736</v>
      </c>
      <c r="U672" s="7">
        <f t="shared" si="23"/>
        <v>13.772577996715929</v>
      </c>
    </row>
    <row r="673" spans="19:21" s="6" customFormat="1" x14ac:dyDescent="0.2">
      <c r="S673" s="6">
        <v>672</v>
      </c>
      <c r="T673" s="6" t="s">
        <v>1737</v>
      </c>
      <c r="U673" s="7">
        <f t="shared" si="23"/>
        <v>13.793103448275861</v>
      </c>
    </row>
    <row r="674" spans="19:21" s="6" customFormat="1" x14ac:dyDescent="0.2">
      <c r="S674" s="6">
        <v>673</v>
      </c>
      <c r="T674" s="6" t="s">
        <v>1738</v>
      </c>
      <c r="U674" s="7">
        <f t="shared" si="23"/>
        <v>13.813628899835798</v>
      </c>
    </row>
    <row r="675" spans="19:21" s="6" customFormat="1" x14ac:dyDescent="0.2">
      <c r="S675" s="6">
        <v>674</v>
      </c>
      <c r="T675" s="6" t="s">
        <v>1739</v>
      </c>
      <c r="U675" s="7">
        <f t="shared" si="23"/>
        <v>13.83415435139573</v>
      </c>
    </row>
    <row r="676" spans="19:21" s="6" customFormat="1" x14ac:dyDescent="0.2">
      <c r="S676" s="6">
        <v>675</v>
      </c>
      <c r="T676" s="6" t="s">
        <v>1740</v>
      </c>
      <c r="U676" s="7">
        <f t="shared" si="23"/>
        <v>13.854679802955665</v>
      </c>
    </row>
    <row r="677" spans="19:21" s="6" customFormat="1" x14ac:dyDescent="0.2">
      <c r="S677" s="6">
        <v>676</v>
      </c>
      <c r="T677" s="6" t="s">
        <v>1741</v>
      </c>
      <c r="U677" s="7">
        <f t="shared" si="23"/>
        <v>13.875205254515599</v>
      </c>
    </row>
    <row r="678" spans="19:21" s="6" customFormat="1" x14ac:dyDescent="0.2">
      <c r="S678" s="6">
        <v>677</v>
      </c>
      <c r="T678" s="6" t="s">
        <v>1742</v>
      </c>
      <c r="U678" s="7">
        <f t="shared" si="23"/>
        <v>13.895730706075534</v>
      </c>
    </row>
    <row r="679" spans="19:21" s="6" customFormat="1" x14ac:dyDescent="0.2">
      <c r="S679" s="6">
        <v>678</v>
      </c>
      <c r="T679" s="6" t="s">
        <v>1743</v>
      </c>
      <c r="U679" s="7">
        <f t="shared" si="23"/>
        <v>13.916256157635468</v>
      </c>
    </row>
    <row r="680" spans="19:21" s="6" customFormat="1" x14ac:dyDescent="0.2">
      <c r="S680" s="6">
        <v>679</v>
      </c>
      <c r="T680" s="6" t="s">
        <v>1744</v>
      </c>
      <c r="U680" s="7">
        <f t="shared" si="23"/>
        <v>13.936781609195403</v>
      </c>
    </row>
    <row r="681" spans="19:21" s="6" customFormat="1" x14ac:dyDescent="0.2">
      <c r="S681" s="6">
        <v>680</v>
      </c>
      <c r="T681" s="6" t="s">
        <v>1745</v>
      </c>
      <c r="U681" s="7">
        <f t="shared" si="23"/>
        <v>13.957307060755337</v>
      </c>
    </row>
    <row r="682" spans="19:21" s="6" customFormat="1" x14ac:dyDescent="0.2">
      <c r="S682" s="6">
        <v>681</v>
      </c>
      <c r="T682" s="6" t="s">
        <v>1746</v>
      </c>
      <c r="U682" s="7">
        <f t="shared" si="23"/>
        <v>13.977832512315272</v>
      </c>
    </row>
    <row r="683" spans="19:21" s="6" customFormat="1" x14ac:dyDescent="0.2">
      <c r="S683" s="6">
        <v>682</v>
      </c>
      <c r="T683" s="6" t="s">
        <v>1747</v>
      </c>
      <c r="U683" s="7">
        <f t="shared" si="23"/>
        <v>13.998357963875204</v>
      </c>
    </row>
    <row r="684" spans="19:21" s="6" customFormat="1" x14ac:dyDescent="0.2">
      <c r="S684" s="6">
        <v>683</v>
      </c>
      <c r="T684" s="6" t="s">
        <v>1748</v>
      </c>
      <c r="U684" s="7">
        <f t="shared" si="23"/>
        <v>14.018883415435141</v>
      </c>
    </row>
    <row r="685" spans="19:21" s="6" customFormat="1" x14ac:dyDescent="0.2">
      <c r="S685" s="6">
        <v>684</v>
      </c>
      <c r="T685" s="6" t="s">
        <v>1749</v>
      </c>
      <c r="U685" s="7">
        <f t="shared" si="23"/>
        <v>14.039408866995073</v>
      </c>
    </row>
    <row r="686" spans="19:21" s="6" customFormat="1" x14ac:dyDescent="0.2">
      <c r="S686" s="6">
        <v>685</v>
      </c>
      <c r="T686" s="6" t="s">
        <v>1750</v>
      </c>
      <c r="U686" s="7">
        <f t="shared" si="23"/>
        <v>14.059934318555008</v>
      </c>
    </row>
    <row r="687" spans="19:21" s="6" customFormat="1" x14ac:dyDescent="0.2">
      <c r="S687" s="6">
        <v>686</v>
      </c>
      <c r="T687" s="6" t="s">
        <v>1751</v>
      </c>
      <c r="U687" s="7">
        <f t="shared" si="23"/>
        <v>14.080459770114942</v>
      </c>
    </row>
    <row r="688" spans="19:21" s="6" customFormat="1" x14ac:dyDescent="0.2">
      <c r="S688" s="6">
        <v>687</v>
      </c>
      <c r="T688" s="6" t="s">
        <v>1752</v>
      </c>
      <c r="U688" s="7">
        <f t="shared" si="23"/>
        <v>14.100985221674877</v>
      </c>
    </row>
    <row r="689" spans="19:21" s="6" customFormat="1" x14ac:dyDescent="0.2">
      <c r="S689" s="6">
        <v>688</v>
      </c>
      <c r="T689" s="6" t="s">
        <v>1753</v>
      </c>
      <c r="U689" s="7">
        <f t="shared" si="23"/>
        <v>14.121510673234811</v>
      </c>
    </row>
    <row r="690" spans="19:21" s="6" customFormat="1" x14ac:dyDescent="0.2">
      <c r="S690" s="6">
        <v>689</v>
      </c>
      <c r="T690" s="6" t="s">
        <v>1754</v>
      </c>
      <c r="U690" s="7">
        <f t="shared" si="23"/>
        <v>14.142036124794746</v>
      </c>
    </row>
    <row r="691" spans="19:21" s="6" customFormat="1" x14ac:dyDescent="0.2">
      <c r="S691" s="6">
        <v>690</v>
      </c>
      <c r="T691" s="6" t="s">
        <v>1755</v>
      </c>
      <c r="U691" s="7">
        <f t="shared" si="23"/>
        <v>14.16256157635468</v>
      </c>
    </row>
    <row r="692" spans="19:21" s="6" customFormat="1" x14ac:dyDescent="0.2">
      <c r="S692" s="6">
        <v>691</v>
      </c>
      <c r="T692" s="6" t="s">
        <v>1756</v>
      </c>
      <c r="U692" s="7">
        <f t="shared" si="23"/>
        <v>14.183087027914615</v>
      </c>
    </row>
    <row r="693" spans="19:21" s="6" customFormat="1" x14ac:dyDescent="0.2">
      <c r="S693" s="6">
        <v>692</v>
      </c>
      <c r="T693" s="6" t="s">
        <v>1757</v>
      </c>
      <c r="U693" s="7">
        <f t="shared" si="23"/>
        <v>14.203612479474547</v>
      </c>
    </row>
    <row r="694" spans="19:21" s="6" customFormat="1" x14ac:dyDescent="0.2">
      <c r="S694" s="6">
        <v>693</v>
      </c>
      <c r="T694" s="6" t="s">
        <v>1758</v>
      </c>
      <c r="U694" s="7">
        <f t="shared" si="23"/>
        <v>14.224137931034484</v>
      </c>
    </row>
    <row r="695" spans="19:21" s="6" customFormat="1" x14ac:dyDescent="0.2">
      <c r="S695" s="6">
        <v>694</v>
      </c>
      <c r="T695" s="6" t="s">
        <v>1759</v>
      </c>
      <c r="U695" s="7">
        <f t="shared" si="23"/>
        <v>14.244663382594416</v>
      </c>
    </row>
    <row r="696" spans="19:21" s="6" customFormat="1" x14ac:dyDescent="0.2">
      <c r="S696" s="6">
        <v>695</v>
      </c>
      <c r="T696" s="6" t="s">
        <v>1760</v>
      </c>
      <c r="U696" s="7">
        <f t="shared" si="23"/>
        <v>14.265188834154351</v>
      </c>
    </row>
    <row r="697" spans="19:21" s="6" customFormat="1" x14ac:dyDescent="0.2">
      <c r="S697" s="6">
        <v>696</v>
      </c>
      <c r="T697" s="6" t="s">
        <v>1761</v>
      </c>
      <c r="U697" s="7">
        <f t="shared" si="23"/>
        <v>14.285714285714285</v>
      </c>
    </row>
    <row r="698" spans="19:21" s="6" customFormat="1" x14ac:dyDescent="0.2">
      <c r="S698" s="6">
        <v>697</v>
      </c>
      <c r="T698" s="6" t="s">
        <v>1762</v>
      </c>
      <c r="U698" s="7">
        <f t="shared" si="23"/>
        <v>14.30623973727422</v>
      </c>
    </row>
    <row r="699" spans="19:21" s="6" customFormat="1" x14ac:dyDescent="0.2">
      <c r="S699" s="6">
        <v>698</v>
      </c>
      <c r="T699" s="6" t="s">
        <v>1763</v>
      </c>
      <c r="U699" s="7">
        <f t="shared" si="23"/>
        <v>14.326765188834154</v>
      </c>
    </row>
    <row r="700" spans="19:21" s="6" customFormat="1" x14ac:dyDescent="0.2">
      <c r="S700" s="6">
        <v>699</v>
      </c>
      <c r="T700" s="6" t="s">
        <v>1764</v>
      </c>
      <c r="U700" s="7">
        <f t="shared" si="23"/>
        <v>14.347290640394089</v>
      </c>
    </row>
    <row r="701" spans="19:21" s="6" customFormat="1" x14ac:dyDescent="0.2">
      <c r="S701" s="6">
        <v>700</v>
      </c>
      <c r="T701" s="6" t="s">
        <v>1765</v>
      </c>
      <c r="U701" s="7">
        <f t="shared" si="23"/>
        <v>14.367816091954023</v>
      </c>
    </row>
    <row r="702" spans="19:21" s="6" customFormat="1" x14ac:dyDescent="0.2">
      <c r="S702" s="6">
        <v>701</v>
      </c>
      <c r="T702" s="6" t="s">
        <v>1766</v>
      </c>
      <c r="U702" s="7">
        <f t="shared" si="23"/>
        <v>14.388341543513958</v>
      </c>
    </row>
    <row r="703" spans="19:21" s="6" customFormat="1" x14ac:dyDescent="0.2">
      <c r="S703" s="6">
        <v>702</v>
      </c>
      <c r="T703" s="6" t="s">
        <v>1767</v>
      </c>
      <c r="U703" s="7">
        <f t="shared" si="23"/>
        <v>14.408866995073891</v>
      </c>
    </row>
    <row r="704" spans="19:21" s="6" customFormat="1" x14ac:dyDescent="0.2">
      <c r="S704" s="6">
        <v>703</v>
      </c>
      <c r="T704" s="6" t="s">
        <v>1768</v>
      </c>
      <c r="U704" s="7">
        <f t="shared" si="23"/>
        <v>14.429392446633827</v>
      </c>
    </row>
    <row r="705" spans="19:21" s="6" customFormat="1" x14ac:dyDescent="0.2">
      <c r="S705" s="6">
        <v>704</v>
      </c>
      <c r="T705" s="6" t="s">
        <v>1769</v>
      </c>
      <c r="U705" s="7">
        <f t="shared" si="23"/>
        <v>14.449917898193759</v>
      </c>
    </row>
    <row r="706" spans="19:21" s="6" customFormat="1" x14ac:dyDescent="0.2">
      <c r="S706" s="6">
        <v>705</v>
      </c>
      <c r="T706" s="6" t="s">
        <v>1770</v>
      </c>
      <c r="U706" s="7">
        <f t="shared" si="23"/>
        <v>14.470443349753696</v>
      </c>
    </row>
    <row r="707" spans="19:21" s="6" customFormat="1" x14ac:dyDescent="0.2">
      <c r="S707" s="6">
        <v>706</v>
      </c>
      <c r="T707" s="6" t="s">
        <v>1771</v>
      </c>
      <c r="U707" s="7">
        <f t="shared" si="23"/>
        <v>14.490968801313628</v>
      </c>
    </row>
    <row r="708" spans="19:21" s="6" customFormat="1" x14ac:dyDescent="0.2">
      <c r="S708" s="6">
        <v>707</v>
      </c>
      <c r="T708" s="6" t="s">
        <v>1772</v>
      </c>
      <c r="U708" s="7">
        <f t="shared" si="23"/>
        <v>14.511494252873563</v>
      </c>
    </row>
    <row r="709" spans="19:21" s="6" customFormat="1" x14ac:dyDescent="0.2">
      <c r="S709" s="6">
        <v>708</v>
      </c>
      <c r="T709" s="6" t="s">
        <v>1773</v>
      </c>
      <c r="U709" s="7">
        <f t="shared" si="23"/>
        <v>14.532019704433496</v>
      </c>
    </row>
    <row r="710" spans="19:21" s="6" customFormat="1" x14ac:dyDescent="0.2">
      <c r="S710" s="6">
        <v>709</v>
      </c>
      <c r="T710" s="6" t="s">
        <v>1774</v>
      </c>
      <c r="U710" s="7">
        <f t="shared" si="23"/>
        <v>14.552545155993432</v>
      </c>
    </row>
    <row r="711" spans="19:21" s="6" customFormat="1" x14ac:dyDescent="0.2">
      <c r="S711" s="6">
        <v>710</v>
      </c>
      <c r="T711" s="6" t="s">
        <v>1775</v>
      </c>
      <c r="U711" s="7">
        <f t="shared" si="23"/>
        <v>14.573070607553365</v>
      </c>
    </row>
    <row r="712" spans="19:21" s="6" customFormat="1" x14ac:dyDescent="0.2">
      <c r="S712" s="6">
        <v>711</v>
      </c>
      <c r="T712" s="6" t="s">
        <v>1776</v>
      </c>
      <c r="U712" s="7">
        <f t="shared" si="23"/>
        <v>14.593596059113301</v>
      </c>
    </row>
    <row r="713" spans="19:21" s="6" customFormat="1" x14ac:dyDescent="0.2">
      <c r="S713" s="6">
        <v>712</v>
      </c>
      <c r="T713" s="6" t="s">
        <v>1777</v>
      </c>
      <c r="U713" s="7">
        <f t="shared" si="23"/>
        <v>14.614121510673234</v>
      </c>
    </row>
    <row r="714" spans="19:21" s="6" customFormat="1" x14ac:dyDescent="0.2">
      <c r="S714" s="6">
        <v>713</v>
      </c>
      <c r="T714" s="6" t="s">
        <v>1778</v>
      </c>
      <c r="U714" s="7">
        <f t="shared" si="23"/>
        <v>14.63464696223317</v>
      </c>
    </row>
    <row r="715" spans="19:21" s="6" customFormat="1" x14ac:dyDescent="0.2">
      <c r="S715" s="6">
        <v>714</v>
      </c>
      <c r="T715" s="6" t="s">
        <v>1779</v>
      </c>
      <c r="U715" s="7">
        <f t="shared" si="23"/>
        <v>14.655172413793101</v>
      </c>
    </row>
    <row r="716" spans="19:21" s="6" customFormat="1" x14ac:dyDescent="0.2">
      <c r="S716" s="6">
        <v>715</v>
      </c>
      <c r="T716" s="6" t="s">
        <v>1780</v>
      </c>
      <c r="U716" s="7">
        <f t="shared" si="23"/>
        <v>14.675697865353039</v>
      </c>
    </row>
    <row r="717" spans="19:21" s="6" customFormat="1" x14ac:dyDescent="0.2">
      <c r="S717" s="6">
        <v>716</v>
      </c>
      <c r="T717" s="6" t="s">
        <v>1781</v>
      </c>
      <c r="U717" s="7">
        <f t="shared" si="23"/>
        <v>14.69622331691297</v>
      </c>
    </row>
    <row r="718" spans="19:21" s="6" customFormat="1" x14ac:dyDescent="0.2">
      <c r="S718" s="6">
        <v>717</v>
      </c>
      <c r="T718" s="6" t="s">
        <v>1782</v>
      </c>
      <c r="U718" s="7">
        <f t="shared" si="23"/>
        <v>14.716748768472906</v>
      </c>
    </row>
    <row r="719" spans="19:21" s="6" customFormat="1" x14ac:dyDescent="0.2">
      <c r="S719" s="6">
        <v>718</v>
      </c>
      <c r="T719" s="6" t="s">
        <v>1783</v>
      </c>
      <c r="U719" s="7">
        <f t="shared" si="23"/>
        <v>14.737274220032839</v>
      </c>
    </row>
    <row r="720" spans="19:21" s="6" customFormat="1" x14ac:dyDescent="0.2">
      <c r="S720" s="6">
        <v>719</v>
      </c>
      <c r="T720" s="6" t="s">
        <v>1784</v>
      </c>
      <c r="U720" s="7">
        <f t="shared" si="23"/>
        <v>14.757799671592775</v>
      </c>
    </row>
    <row r="721" spans="19:21" s="6" customFormat="1" x14ac:dyDescent="0.2">
      <c r="S721" s="6">
        <v>720</v>
      </c>
      <c r="T721" s="6" t="s">
        <v>1785</v>
      </c>
      <c r="U721" s="7">
        <f t="shared" si="23"/>
        <v>14.77832512315271</v>
      </c>
    </row>
    <row r="722" spans="19:21" s="6" customFormat="1" x14ac:dyDescent="0.2">
      <c r="S722" s="6">
        <v>721</v>
      </c>
      <c r="T722" s="6" t="s">
        <v>1786</v>
      </c>
      <c r="U722" s="7">
        <f t="shared" ref="U722:U785" si="24">(S722/4872)*100</f>
        <v>14.798850574712644</v>
      </c>
    </row>
    <row r="723" spans="19:21" s="6" customFormat="1" x14ac:dyDescent="0.2">
      <c r="S723" s="6">
        <v>722</v>
      </c>
      <c r="T723" s="6" t="s">
        <v>1787</v>
      </c>
      <c r="U723" s="7">
        <f t="shared" si="24"/>
        <v>14.819376026272579</v>
      </c>
    </row>
    <row r="724" spans="19:21" s="6" customFormat="1" x14ac:dyDescent="0.2">
      <c r="S724" s="6">
        <v>723</v>
      </c>
      <c r="T724" s="6" t="s">
        <v>1788</v>
      </c>
      <c r="U724" s="7">
        <f t="shared" si="24"/>
        <v>14.839901477832512</v>
      </c>
    </row>
    <row r="725" spans="19:21" s="6" customFormat="1" x14ac:dyDescent="0.2">
      <c r="S725" s="6">
        <v>724</v>
      </c>
      <c r="T725" s="6" t="s">
        <v>1789</v>
      </c>
      <c r="U725" s="7">
        <f t="shared" si="24"/>
        <v>14.860426929392448</v>
      </c>
    </row>
    <row r="726" spans="19:21" s="6" customFormat="1" x14ac:dyDescent="0.2">
      <c r="S726" s="6">
        <v>725</v>
      </c>
      <c r="T726" s="6" t="s">
        <v>1790</v>
      </c>
      <c r="U726" s="7">
        <f t="shared" si="24"/>
        <v>14.880952380952381</v>
      </c>
    </row>
    <row r="727" spans="19:21" s="6" customFormat="1" x14ac:dyDescent="0.2">
      <c r="S727" s="6">
        <v>726</v>
      </c>
      <c r="T727" s="6" t="s">
        <v>1791</v>
      </c>
      <c r="U727" s="7">
        <f t="shared" si="24"/>
        <v>14.901477832512317</v>
      </c>
    </row>
    <row r="728" spans="19:21" s="6" customFormat="1" x14ac:dyDescent="0.2">
      <c r="S728" s="6">
        <v>727</v>
      </c>
      <c r="T728" s="6" t="s">
        <v>1792</v>
      </c>
      <c r="U728" s="7">
        <f t="shared" si="24"/>
        <v>14.92200328407225</v>
      </c>
    </row>
    <row r="729" spans="19:21" s="6" customFormat="1" x14ac:dyDescent="0.2">
      <c r="S729" s="6">
        <v>728</v>
      </c>
      <c r="T729" s="6" t="s">
        <v>1793</v>
      </c>
      <c r="U729" s="7">
        <f t="shared" si="24"/>
        <v>14.942528735632186</v>
      </c>
    </row>
    <row r="730" spans="19:21" s="6" customFormat="1" x14ac:dyDescent="0.2">
      <c r="S730" s="6">
        <v>729</v>
      </c>
      <c r="T730" s="6" t="s">
        <v>1794</v>
      </c>
      <c r="U730" s="7">
        <f t="shared" si="24"/>
        <v>14.963054187192117</v>
      </c>
    </row>
    <row r="731" spans="19:21" s="6" customFormat="1" x14ac:dyDescent="0.2">
      <c r="S731" s="6">
        <v>730</v>
      </c>
      <c r="T731" s="6" t="s">
        <v>1795</v>
      </c>
      <c r="U731" s="7">
        <f t="shared" si="24"/>
        <v>14.983579638752055</v>
      </c>
    </row>
    <row r="732" spans="19:21" s="6" customFormat="1" x14ac:dyDescent="0.2">
      <c r="S732" s="6">
        <v>731</v>
      </c>
      <c r="T732" s="6" t="s">
        <v>1796</v>
      </c>
      <c r="U732" s="7">
        <f t="shared" si="24"/>
        <v>15.004105090311986</v>
      </c>
    </row>
    <row r="733" spans="19:21" s="6" customFormat="1" x14ac:dyDescent="0.2">
      <c r="S733" s="6">
        <v>732</v>
      </c>
      <c r="T733" s="6" t="s">
        <v>1797</v>
      </c>
      <c r="U733" s="7">
        <f t="shared" si="24"/>
        <v>15.024630541871922</v>
      </c>
    </row>
    <row r="734" spans="19:21" s="6" customFormat="1" x14ac:dyDescent="0.2">
      <c r="S734" s="6">
        <v>733</v>
      </c>
      <c r="T734" s="6" t="s">
        <v>1798</v>
      </c>
      <c r="U734" s="7">
        <f t="shared" si="24"/>
        <v>15.045155993431855</v>
      </c>
    </row>
    <row r="735" spans="19:21" s="6" customFormat="1" x14ac:dyDescent="0.2">
      <c r="S735" s="6">
        <v>734</v>
      </c>
      <c r="T735" s="6" t="s">
        <v>1799</v>
      </c>
      <c r="U735" s="7">
        <f t="shared" si="24"/>
        <v>15.065681444991791</v>
      </c>
    </row>
    <row r="736" spans="19:21" s="6" customFormat="1" x14ac:dyDescent="0.2">
      <c r="S736" s="6">
        <v>735</v>
      </c>
      <c r="T736" s="6" t="s">
        <v>1800</v>
      </c>
      <c r="U736" s="7">
        <f t="shared" si="24"/>
        <v>15.086206896551724</v>
      </c>
    </row>
    <row r="737" spans="19:21" s="6" customFormat="1" x14ac:dyDescent="0.2">
      <c r="S737" s="6">
        <v>736</v>
      </c>
      <c r="T737" s="6" t="s">
        <v>1801</v>
      </c>
      <c r="U737" s="7">
        <f t="shared" si="24"/>
        <v>15.10673234811166</v>
      </c>
    </row>
    <row r="738" spans="19:21" s="6" customFormat="1" x14ac:dyDescent="0.2">
      <c r="S738" s="6">
        <v>737</v>
      </c>
      <c r="T738" s="6" t="s">
        <v>1802</v>
      </c>
      <c r="U738" s="7">
        <f t="shared" si="24"/>
        <v>15.127257799671593</v>
      </c>
    </row>
    <row r="739" spans="19:21" s="6" customFormat="1" x14ac:dyDescent="0.2">
      <c r="S739" s="6">
        <v>738</v>
      </c>
      <c r="T739" s="6" t="s">
        <v>1803</v>
      </c>
      <c r="U739" s="7">
        <f t="shared" si="24"/>
        <v>15.147783251231528</v>
      </c>
    </row>
    <row r="740" spans="19:21" s="6" customFormat="1" x14ac:dyDescent="0.2">
      <c r="S740" s="6">
        <v>739</v>
      </c>
      <c r="T740" s="6" t="s">
        <v>1804</v>
      </c>
      <c r="U740" s="7">
        <f t="shared" si="24"/>
        <v>15.16830870279146</v>
      </c>
    </row>
    <row r="741" spans="19:21" s="6" customFormat="1" x14ac:dyDescent="0.2">
      <c r="S741" s="6">
        <v>740</v>
      </c>
      <c r="T741" s="6" t="s">
        <v>1805</v>
      </c>
      <c r="U741" s="7">
        <f t="shared" si="24"/>
        <v>15.188834154351397</v>
      </c>
    </row>
    <row r="742" spans="19:21" s="6" customFormat="1" x14ac:dyDescent="0.2">
      <c r="S742" s="6">
        <v>741</v>
      </c>
      <c r="T742" s="6" t="s">
        <v>1806</v>
      </c>
      <c r="U742" s="7">
        <f t="shared" si="24"/>
        <v>15.209359605911329</v>
      </c>
    </row>
    <row r="743" spans="19:21" s="6" customFormat="1" x14ac:dyDescent="0.2">
      <c r="S743" s="6">
        <v>742</v>
      </c>
      <c r="T743" s="6" t="s">
        <v>1807</v>
      </c>
      <c r="U743" s="7">
        <f t="shared" si="24"/>
        <v>15.229885057471265</v>
      </c>
    </row>
    <row r="744" spans="19:21" s="6" customFormat="1" x14ac:dyDescent="0.2">
      <c r="S744" s="6">
        <v>743</v>
      </c>
      <c r="T744" s="6" t="s">
        <v>1808</v>
      </c>
      <c r="U744" s="7">
        <f t="shared" si="24"/>
        <v>15.250410509031198</v>
      </c>
    </row>
    <row r="745" spans="19:21" s="6" customFormat="1" x14ac:dyDescent="0.2">
      <c r="S745" s="6">
        <v>744</v>
      </c>
      <c r="T745" s="6" t="s">
        <v>1809</v>
      </c>
      <c r="U745" s="7">
        <f t="shared" si="24"/>
        <v>15.270935960591133</v>
      </c>
    </row>
    <row r="746" spans="19:21" s="6" customFormat="1" x14ac:dyDescent="0.2">
      <c r="S746" s="6">
        <v>745</v>
      </c>
      <c r="T746" s="6" t="s">
        <v>1810</v>
      </c>
      <c r="U746" s="7">
        <f t="shared" si="24"/>
        <v>15.291461412151067</v>
      </c>
    </row>
    <row r="747" spans="19:21" s="6" customFormat="1" x14ac:dyDescent="0.2">
      <c r="S747" s="6">
        <v>746</v>
      </c>
      <c r="T747" s="6" t="s">
        <v>1811</v>
      </c>
      <c r="U747" s="7">
        <f t="shared" si="24"/>
        <v>15.311986863711002</v>
      </c>
    </row>
    <row r="748" spans="19:21" s="6" customFormat="1" x14ac:dyDescent="0.2">
      <c r="S748" s="6">
        <v>747</v>
      </c>
      <c r="T748" s="6" t="s">
        <v>1812</v>
      </c>
      <c r="U748" s="7">
        <f t="shared" si="24"/>
        <v>15.332512315270936</v>
      </c>
    </row>
    <row r="749" spans="19:21" s="6" customFormat="1" x14ac:dyDescent="0.2">
      <c r="S749" s="6">
        <v>748</v>
      </c>
      <c r="T749" s="6" t="s">
        <v>1813</v>
      </c>
      <c r="U749" s="7">
        <f t="shared" si="24"/>
        <v>15.353037766830871</v>
      </c>
    </row>
    <row r="750" spans="19:21" s="6" customFormat="1" x14ac:dyDescent="0.2">
      <c r="S750" s="6">
        <v>749</v>
      </c>
      <c r="T750" s="6" t="s">
        <v>1814</v>
      </c>
      <c r="U750" s="7">
        <f t="shared" si="24"/>
        <v>15.373563218390803</v>
      </c>
    </row>
    <row r="751" spans="19:21" s="6" customFormat="1" x14ac:dyDescent="0.2">
      <c r="S751" s="6">
        <v>750</v>
      </c>
      <c r="T751" s="6" t="s">
        <v>1815</v>
      </c>
      <c r="U751" s="7">
        <f t="shared" si="24"/>
        <v>15.39408866995074</v>
      </c>
    </row>
    <row r="752" spans="19:21" s="6" customFormat="1" x14ac:dyDescent="0.2">
      <c r="S752" s="6">
        <v>751</v>
      </c>
      <c r="T752" s="6" t="s">
        <v>1816</v>
      </c>
      <c r="U752" s="7">
        <f t="shared" si="24"/>
        <v>15.414614121510672</v>
      </c>
    </row>
    <row r="753" spans="19:21" s="6" customFormat="1" x14ac:dyDescent="0.2">
      <c r="S753" s="6">
        <v>752</v>
      </c>
      <c r="T753" s="6" t="s">
        <v>1817</v>
      </c>
      <c r="U753" s="7">
        <f t="shared" si="24"/>
        <v>15.435139573070607</v>
      </c>
    </row>
    <row r="754" spans="19:21" s="6" customFormat="1" x14ac:dyDescent="0.2">
      <c r="S754" s="6">
        <v>753</v>
      </c>
      <c r="T754" s="6" t="s">
        <v>1818</v>
      </c>
      <c r="U754" s="7">
        <f t="shared" si="24"/>
        <v>15.455665024630541</v>
      </c>
    </row>
    <row r="755" spans="19:21" s="6" customFormat="1" x14ac:dyDescent="0.2">
      <c r="S755" s="6">
        <v>754</v>
      </c>
      <c r="T755" s="6" t="s">
        <v>1819</v>
      </c>
      <c r="U755" s="7">
        <f t="shared" si="24"/>
        <v>15.476190476190476</v>
      </c>
    </row>
    <row r="756" spans="19:21" s="6" customFormat="1" x14ac:dyDescent="0.2">
      <c r="S756" s="6">
        <v>755</v>
      </c>
      <c r="T756" s="6" t="s">
        <v>1820</v>
      </c>
      <c r="U756" s="7">
        <f t="shared" si="24"/>
        <v>15.49671592775041</v>
      </c>
    </row>
    <row r="757" spans="19:21" s="6" customFormat="1" x14ac:dyDescent="0.2">
      <c r="S757" s="6">
        <v>756</v>
      </c>
      <c r="T757" s="6" t="s">
        <v>1821</v>
      </c>
      <c r="U757" s="7">
        <f t="shared" si="24"/>
        <v>15.517241379310345</v>
      </c>
    </row>
    <row r="758" spans="19:21" s="6" customFormat="1" x14ac:dyDescent="0.2">
      <c r="S758" s="6">
        <v>757</v>
      </c>
      <c r="T758" s="6" t="s">
        <v>1822</v>
      </c>
      <c r="U758" s="7">
        <f t="shared" si="24"/>
        <v>15.537766830870279</v>
      </c>
    </row>
    <row r="759" spans="19:21" s="6" customFormat="1" x14ac:dyDescent="0.2">
      <c r="S759" s="6">
        <v>758</v>
      </c>
      <c r="T759" s="6" t="s">
        <v>1823</v>
      </c>
      <c r="U759" s="7">
        <f t="shared" si="24"/>
        <v>15.558292282430214</v>
      </c>
    </row>
    <row r="760" spans="19:21" s="6" customFormat="1" x14ac:dyDescent="0.2">
      <c r="S760" s="6">
        <v>759</v>
      </c>
      <c r="T760" s="6" t="s">
        <v>1824</v>
      </c>
      <c r="U760" s="7">
        <f t="shared" si="24"/>
        <v>15.578817733990146</v>
      </c>
    </row>
    <row r="761" spans="19:21" s="6" customFormat="1" x14ac:dyDescent="0.2">
      <c r="S761" s="6">
        <v>760</v>
      </c>
      <c r="T761" s="6" t="s">
        <v>1825</v>
      </c>
      <c r="U761" s="7">
        <f t="shared" si="24"/>
        <v>15.599343185550083</v>
      </c>
    </row>
    <row r="762" spans="19:21" s="6" customFormat="1" x14ac:dyDescent="0.2">
      <c r="S762" s="6">
        <v>761</v>
      </c>
      <c r="T762" s="6" t="s">
        <v>1826</v>
      </c>
      <c r="U762" s="7">
        <f t="shared" si="24"/>
        <v>15.619868637110015</v>
      </c>
    </row>
    <row r="763" spans="19:21" s="6" customFormat="1" x14ac:dyDescent="0.2">
      <c r="S763" s="6">
        <v>762</v>
      </c>
      <c r="T763" s="6" t="s">
        <v>1827</v>
      </c>
      <c r="U763" s="7">
        <f t="shared" si="24"/>
        <v>15.64039408866995</v>
      </c>
    </row>
    <row r="764" spans="19:21" s="6" customFormat="1" x14ac:dyDescent="0.2">
      <c r="S764" s="6">
        <v>763</v>
      </c>
      <c r="T764" s="6" t="s">
        <v>1828</v>
      </c>
      <c r="U764" s="7">
        <f t="shared" si="24"/>
        <v>15.660919540229884</v>
      </c>
    </row>
    <row r="765" spans="19:21" s="6" customFormat="1" x14ac:dyDescent="0.2">
      <c r="S765" s="6">
        <v>764</v>
      </c>
      <c r="T765" s="6" t="s">
        <v>1829</v>
      </c>
      <c r="U765" s="7">
        <f t="shared" si="24"/>
        <v>15.681444991789819</v>
      </c>
    </row>
    <row r="766" spans="19:21" s="6" customFormat="1" x14ac:dyDescent="0.2">
      <c r="S766" s="6">
        <v>765</v>
      </c>
      <c r="T766" s="6" t="s">
        <v>1830</v>
      </c>
      <c r="U766" s="7">
        <f t="shared" si="24"/>
        <v>15.701970443349753</v>
      </c>
    </row>
    <row r="767" spans="19:21" s="6" customFormat="1" x14ac:dyDescent="0.2">
      <c r="S767" s="6">
        <v>766</v>
      </c>
      <c r="T767" s="6" t="s">
        <v>1831</v>
      </c>
      <c r="U767" s="7">
        <f t="shared" si="24"/>
        <v>15.722495894909688</v>
      </c>
    </row>
    <row r="768" spans="19:21" s="6" customFormat="1" x14ac:dyDescent="0.2">
      <c r="S768" s="6">
        <v>767</v>
      </c>
      <c r="T768" s="6" t="s">
        <v>1832</v>
      </c>
      <c r="U768" s="7">
        <f t="shared" si="24"/>
        <v>15.743021346469622</v>
      </c>
    </row>
    <row r="769" spans="19:21" s="6" customFormat="1" x14ac:dyDescent="0.2">
      <c r="S769" s="6">
        <v>768</v>
      </c>
      <c r="T769" s="6" t="s">
        <v>1833</v>
      </c>
      <c r="U769" s="7">
        <f t="shared" si="24"/>
        <v>15.763546798029557</v>
      </c>
    </row>
    <row r="770" spans="19:21" s="6" customFormat="1" x14ac:dyDescent="0.2">
      <c r="S770" s="6">
        <v>769</v>
      </c>
      <c r="T770" s="6" t="s">
        <v>1834</v>
      </c>
      <c r="U770" s="7">
        <f t="shared" si="24"/>
        <v>15.784072249589491</v>
      </c>
    </row>
    <row r="771" spans="19:21" s="6" customFormat="1" x14ac:dyDescent="0.2">
      <c r="S771" s="6">
        <v>770</v>
      </c>
      <c r="T771" s="6" t="s">
        <v>1835</v>
      </c>
      <c r="U771" s="7">
        <f t="shared" si="24"/>
        <v>15.804597701149426</v>
      </c>
    </row>
    <row r="772" spans="19:21" s="6" customFormat="1" x14ac:dyDescent="0.2">
      <c r="S772" s="6">
        <v>771</v>
      </c>
      <c r="T772" s="6" t="s">
        <v>1836</v>
      </c>
      <c r="U772" s="7">
        <f t="shared" si="24"/>
        <v>15.825123152709358</v>
      </c>
    </row>
    <row r="773" spans="19:21" s="6" customFormat="1" x14ac:dyDescent="0.2">
      <c r="S773" s="6">
        <v>772</v>
      </c>
      <c r="T773" s="6" t="s">
        <v>1837</v>
      </c>
      <c r="U773" s="7">
        <f t="shared" si="24"/>
        <v>15.845648604269295</v>
      </c>
    </row>
    <row r="774" spans="19:21" s="6" customFormat="1" x14ac:dyDescent="0.2">
      <c r="S774" s="6">
        <v>773</v>
      </c>
      <c r="T774" s="6" t="s">
        <v>1838</v>
      </c>
      <c r="U774" s="7">
        <f t="shared" si="24"/>
        <v>15.866174055829227</v>
      </c>
    </row>
    <row r="775" spans="19:21" s="6" customFormat="1" x14ac:dyDescent="0.2">
      <c r="S775" s="6">
        <v>774</v>
      </c>
      <c r="T775" s="6" t="s">
        <v>1839</v>
      </c>
      <c r="U775" s="7">
        <f t="shared" si="24"/>
        <v>15.886699507389162</v>
      </c>
    </row>
    <row r="776" spans="19:21" s="6" customFormat="1" x14ac:dyDescent="0.2">
      <c r="S776" s="6">
        <v>775</v>
      </c>
      <c r="T776" s="6" t="s">
        <v>1840</v>
      </c>
      <c r="U776" s="7">
        <f t="shared" si="24"/>
        <v>15.907224958949095</v>
      </c>
    </row>
    <row r="777" spans="19:21" s="6" customFormat="1" x14ac:dyDescent="0.2">
      <c r="S777" s="6">
        <v>776</v>
      </c>
      <c r="T777" s="6" t="s">
        <v>1841</v>
      </c>
      <c r="U777" s="7">
        <f t="shared" si="24"/>
        <v>15.927750410509031</v>
      </c>
    </row>
    <row r="778" spans="19:21" s="6" customFormat="1" x14ac:dyDescent="0.2">
      <c r="S778" s="6">
        <v>777</v>
      </c>
      <c r="T778" s="6" t="s">
        <v>1842</v>
      </c>
      <c r="U778" s="7">
        <f t="shared" si="24"/>
        <v>15.948275862068966</v>
      </c>
    </row>
    <row r="779" spans="19:21" s="6" customFormat="1" x14ac:dyDescent="0.2">
      <c r="S779" s="6">
        <v>778</v>
      </c>
      <c r="T779" s="6" t="s">
        <v>1843</v>
      </c>
      <c r="U779" s="7">
        <f t="shared" si="24"/>
        <v>15.9688013136289</v>
      </c>
    </row>
    <row r="780" spans="19:21" s="6" customFormat="1" x14ac:dyDescent="0.2">
      <c r="S780" s="6">
        <v>779</v>
      </c>
      <c r="T780" s="6" t="s">
        <v>1844</v>
      </c>
      <c r="U780" s="7">
        <f t="shared" si="24"/>
        <v>15.989326765188835</v>
      </c>
    </row>
    <row r="781" spans="19:21" s="6" customFormat="1" x14ac:dyDescent="0.2">
      <c r="S781" s="6">
        <v>780</v>
      </c>
      <c r="T781" s="6" t="s">
        <v>1845</v>
      </c>
      <c r="U781" s="7">
        <f t="shared" si="24"/>
        <v>16.009852216748769</v>
      </c>
    </row>
    <row r="782" spans="19:21" s="6" customFormat="1" x14ac:dyDescent="0.2">
      <c r="S782" s="6">
        <v>781</v>
      </c>
      <c r="T782" s="6" t="s">
        <v>1846</v>
      </c>
      <c r="U782" s="7">
        <f t="shared" si="24"/>
        <v>16.030377668308702</v>
      </c>
    </row>
    <row r="783" spans="19:21" s="6" customFormat="1" x14ac:dyDescent="0.2">
      <c r="S783" s="6">
        <v>782</v>
      </c>
      <c r="T783" s="6" t="s">
        <v>1847</v>
      </c>
      <c r="U783" s="7">
        <f t="shared" si="24"/>
        <v>16.050903119868636</v>
      </c>
    </row>
    <row r="784" spans="19:21" s="6" customFormat="1" x14ac:dyDescent="0.2">
      <c r="S784" s="6">
        <v>783</v>
      </c>
      <c r="T784" s="6" t="s">
        <v>1848</v>
      </c>
      <c r="U784" s="7">
        <f t="shared" si="24"/>
        <v>16.071428571428573</v>
      </c>
    </row>
    <row r="785" spans="19:21" s="6" customFormat="1" x14ac:dyDescent="0.2">
      <c r="S785" s="6">
        <v>784</v>
      </c>
      <c r="T785" s="6" t="s">
        <v>1849</v>
      </c>
      <c r="U785" s="7">
        <f t="shared" si="24"/>
        <v>16.091954022988507</v>
      </c>
    </row>
    <row r="786" spans="19:21" s="6" customFormat="1" x14ac:dyDescent="0.2">
      <c r="S786" s="6">
        <v>785</v>
      </c>
      <c r="T786" s="6" t="s">
        <v>1850</v>
      </c>
      <c r="U786" s="7">
        <f t="shared" ref="U786:U849" si="25">(S786/4872)*100</f>
        <v>16.11247947454844</v>
      </c>
    </row>
    <row r="787" spans="19:21" s="6" customFormat="1" x14ac:dyDescent="0.2">
      <c r="S787" s="6">
        <v>786</v>
      </c>
      <c r="T787" s="6" t="s">
        <v>1851</v>
      </c>
      <c r="U787" s="7">
        <f t="shared" si="25"/>
        <v>16.133004926108374</v>
      </c>
    </row>
    <row r="788" spans="19:21" s="6" customFormat="1" x14ac:dyDescent="0.2">
      <c r="S788" s="6">
        <v>787</v>
      </c>
      <c r="T788" s="6" t="s">
        <v>1852</v>
      </c>
      <c r="U788" s="7">
        <f t="shared" si="25"/>
        <v>16.153530377668311</v>
      </c>
    </row>
    <row r="789" spans="19:21" s="6" customFormat="1" x14ac:dyDescent="0.2">
      <c r="S789" s="6">
        <v>788</v>
      </c>
      <c r="T789" s="6" t="s">
        <v>1853</v>
      </c>
      <c r="U789" s="7">
        <f t="shared" si="25"/>
        <v>16.174055829228244</v>
      </c>
    </row>
    <row r="790" spans="19:21" s="6" customFormat="1" x14ac:dyDescent="0.2">
      <c r="S790" s="6">
        <v>789</v>
      </c>
      <c r="T790" s="6" t="s">
        <v>1854</v>
      </c>
      <c r="U790" s="7">
        <f t="shared" si="25"/>
        <v>16.194581280788178</v>
      </c>
    </row>
    <row r="791" spans="19:21" s="6" customFormat="1" x14ac:dyDescent="0.2">
      <c r="S791" s="6">
        <v>790</v>
      </c>
      <c r="T791" s="6" t="s">
        <v>1855</v>
      </c>
      <c r="U791" s="7">
        <f t="shared" si="25"/>
        <v>16.215106732348112</v>
      </c>
    </row>
    <row r="792" spans="19:21" s="6" customFormat="1" x14ac:dyDescent="0.2">
      <c r="S792" s="6">
        <v>791</v>
      </c>
      <c r="T792" s="6" t="s">
        <v>1856</v>
      </c>
      <c r="U792" s="7">
        <f t="shared" si="25"/>
        <v>16.235632183908049</v>
      </c>
    </row>
    <row r="793" spans="19:21" s="6" customFormat="1" x14ac:dyDescent="0.2">
      <c r="S793" s="6">
        <v>792</v>
      </c>
      <c r="T793" s="6" t="s">
        <v>1857</v>
      </c>
      <c r="U793" s="7">
        <f t="shared" si="25"/>
        <v>16.256157635467979</v>
      </c>
    </row>
    <row r="794" spans="19:21" s="6" customFormat="1" x14ac:dyDescent="0.2">
      <c r="S794" s="6">
        <v>793</v>
      </c>
      <c r="T794" s="6" t="s">
        <v>1858</v>
      </c>
      <c r="U794" s="7">
        <f t="shared" si="25"/>
        <v>16.276683087027916</v>
      </c>
    </row>
    <row r="795" spans="19:21" s="6" customFormat="1" x14ac:dyDescent="0.2">
      <c r="S795" s="6">
        <v>794</v>
      </c>
      <c r="T795" s="6" t="s">
        <v>1859</v>
      </c>
      <c r="U795" s="7">
        <f t="shared" si="25"/>
        <v>16.297208538587849</v>
      </c>
    </row>
    <row r="796" spans="19:21" s="6" customFormat="1" x14ac:dyDescent="0.2">
      <c r="S796" s="6">
        <v>795</v>
      </c>
      <c r="T796" s="6" t="s">
        <v>1860</v>
      </c>
      <c r="U796" s="7">
        <f t="shared" si="25"/>
        <v>16.317733990147783</v>
      </c>
    </row>
    <row r="797" spans="19:21" s="6" customFormat="1" x14ac:dyDescent="0.2">
      <c r="S797" s="6">
        <v>796</v>
      </c>
      <c r="T797" s="6" t="s">
        <v>1861</v>
      </c>
      <c r="U797" s="7">
        <f t="shared" si="25"/>
        <v>16.338259441707716</v>
      </c>
    </row>
    <row r="798" spans="19:21" s="6" customFormat="1" x14ac:dyDescent="0.2">
      <c r="S798" s="6">
        <v>797</v>
      </c>
      <c r="T798" s="6" t="s">
        <v>1862</v>
      </c>
      <c r="U798" s="7">
        <f t="shared" si="25"/>
        <v>16.358784893267654</v>
      </c>
    </row>
    <row r="799" spans="19:21" s="6" customFormat="1" x14ac:dyDescent="0.2">
      <c r="S799" s="6">
        <v>798</v>
      </c>
      <c r="T799" s="6" t="s">
        <v>1863</v>
      </c>
      <c r="U799" s="7">
        <f t="shared" si="25"/>
        <v>16.379310344827587</v>
      </c>
    </row>
    <row r="800" spans="19:21" s="6" customFormat="1" x14ac:dyDescent="0.2">
      <c r="S800" s="6">
        <v>799</v>
      </c>
      <c r="T800" s="6" t="s">
        <v>1864</v>
      </c>
      <c r="U800" s="7">
        <f t="shared" si="25"/>
        <v>16.399835796387521</v>
      </c>
    </row>
    <row r="801" spans="19:21" s="6" customFormat="1" x14ac:dyDescent="0.2">
      <c r="S801" s="6">
        <v>800</v>
      </c>
      <c r="T801" s="6" t="s">
        <v>1865</v>
      </c>
      <c r="U801" s="7">
        <f t="shared" si="25"/>
        <v>16.420361247947454</v>
      </c>
    </row>
    <row r="802" spans="19:21" s="6" customFormat="1" x14ac:dyDescent="0.2">
      <c r="S802" s="6">
        <v>801</v>
      </c>
      <c r="T802" s="6" t="s">
        <v>1866</v>
      </c>
      <c r="U802" s="7">
        <f t="shared" si="25"/>
        <v>16.440886699507391</v>
      </c>
    </row>
    <row r="803" spans="19:21" s="6" customFormat="1" x14ac:dyDescent="0.2">
      <c r="S803" s="6">
        <v>802</v>
      </c>
      <c r="T803" s="6" t="s">
        <v>1867</v>
      </c>
      <c r="U803" s="7">
        <f t="shared" si="25"/>
        <v>16.461412151067321</v>
      </c>
    </row>
    <row r="804" spans="19:21" s="6" customFormat="1" x14ac:dyDescent="0.2">
      <c r="S804" s="6">
        <v>803</v>
      </c>
      <c r="T804" s="6" t="s">
        <v>1868</v>
      </c>
      <c r="U804" s="7">
        <f t="shared" si="25"/>
        <v>16.481937602627259</v>
      </c>
    </row>
    <row r="805" spans="19:21" s="6" customFormat="1" x14ac:dyDescent="0.2">
      <c r="S805" s="6">
        <v>804</v>
      </c>
      <c r="T805" s="6" t="s">
        <v>1869</v>
      </c>
      <c r="U805" s="7">
        <f t="shared" si="25"/>
        <v>16.502463054187192</v>
      </c>
    </row>
    <row r="806" spans="19:21" s="6" customFormat="1" x14ac:dyDescent="0.2">
      <c r="S806" s="6">
        <v>805</v>
      </c>
      <c r="T806" s="6" t="s">
        <v>1870</v>
      </c>
      <c r="U806" s="7">
        <f t="shared" si="25"/>
        <v>16.522988505747126</v>
      </c>
    </row>
    <row r="807" spans="19:21" s="6" customFormat="1" x14ac:dyDescent="0.2">
      <c r="S807" s="6">
        <v>806</v>
      </c>
      <c r="T807" s="6" t="s">
        <v>1871</v>
      </c>
      <c r="U807" s="7">
        <f t="shared" si="25"/>
        <v>16.543513957307059</v>
      </c>
    </row>
    <row r="808" spans="19:21" s="6" customFormat="1" x14ac:dyDescent="0.2">
      <c r="S808" s="6">
        <v>807</v>
      </c>
      <c r="T808" s="6" t="s">
        <v>1872</v>
      </c>
      <c r="U808" s="7">
        <f t="shared" si="25"/>
        <v>16.564039408866996</v>
      </c>
    </row>
    <row r="809" spans="19:21" s="6" customFormat="1" x14ac:dyDescent="0.2">
      <c r="S809" s="6">
        <v>808</v>
      </c>
      <c r="T809" s="6" t="s">
        <v>1873</v>
      </c>
      <c r="U809" s="7">
        <f t="shared" si="25"/>
        <v>16.58456486042693</v>
      </c>
    </row>
    <row r="810" spans="19:21" s="6" customFormat="1" x14ac:dyDescent="0.2">
      <c r="S810" s="6">
        <v>809</v>
      </c>
      <c r="T810" s="6" t="s">
        <v>1874</v>
      </c>
      <c r="U810" s="7">
        <f t="shared" si="25"/>
        <v>16.605090311986864</v>
      </c>
    </row>
    <row r="811" spans="19:21" s="6" customFormat="1" x14ac:dyDescent="0.2">
      <c r="S811" s="6">
        <v>810</v>
      </c>
      <c r="T811" s="6" t="s">
        <v>1875</v>
      </c>
      <c r="U811" s="7">
        <f t="shared" si="25"/>
        <v>16.625615763546797</v>
      </c>
    </row>
    <row r="812" spans="19:21" s="6" customFormat="1" x14ac:dyDescent="0.2">
      <c r="S812" s="6">
        <v>811</v>
      </c>
      <c r="T812" s="6" t="s">
        <v>1876</v>
      </c>
      <c r="U812" s="7">
        <f t="shared" si="25"/>
        <v>16.646141215106734</v>
      </c>
    </row>
    <row r="813" spans="19:21" s="6" customFormat="1" x14ac:dyDescent="0.2">
      <c r="S813" s="6">
        <v>812</v>
      </c>
      <c r="T813" s="6" t="s">
        <v>1877</v>
      </c>
      <c r="U813" s="7">
        <f t="shared" si="25"/>
        <v>16.666666666666664</v>
      </c>
    </row>
    <row r="814" spans="19:21" s="6" customFormat="1" x14ac:dyDescent="0.2">
      <c r="S814" s="6">
        <v>813</v>
      </c>
      <c r="T814" s="6" t="s">
        <v>1878</v>
      </c>
      <c r="U814" s="7">
        <f t="shared" si="25"/>
        <v>16.687192118226601</v>
      </c>
    </row>
    <row r="815" spans="19:21" s="6" customFormat="1" x14ac:dyDescent="0.2">
      <c r="S815" s="6">
        <v>814</v>
      </c>
      <c r="T815" s="6" t="s">
        <v>1879</v>
      </c>
      <c r="U815" s="7">
        <f t="shared" si="25"/>
        <v>16.707717569786535</v>
      </c>
    </row>
    <row r="816" spans="19:21" s="6" customFormat="1" x14ac:dyDescent="0.2">
      <c r="S816" s="6">
        <v>815</v>
      </c>
      <c r="T816" s="6" t="s">
        <v>1880</v>
      </c>
      <c r="U816" s="7">
        <f t="shared" si="25"/>
        <v>16.728243021346469</v>
      </c>
    </row>
    <row r="817" spans="19:21" s="6" customFormat="1" x14ac:dyDescent="0.2">
      <c r="S817" s="6">
        <v>816</v>
      </c>
      <c r="T817" s="6" t="s">
        <v>1881</v>
      </c>
      <c r="U817" s="7">
        <f t="shared" si="25"/>
        <v>16.748768472906402</v>
      </c>
    </row>
    <row r="818" spans="19:21" s="6" customFormat="1" x14ac:dyDescent="0.2">
      <c r="S818" s="6">
        <v>817</v>
      </c>
      <c r="T818" s="6" t="s">
        <v>1882</v>
      </c>
      <c r="U818" s="7">
        <f t="shared" si="25"/>
        <v>16.769293924466339</v>
      </c>
    </row>
    <row r="819" spans="19:21" s="6" customFormat="1" x14ac:dyDescent="0.2">
      <c r="S819" s="6">
        <v>818</v>
      </c>
      <c r="T819" s="6" t="s">
        <v>1883</v>
      </c>
      <c r="U819" s="7">
        <f t="shared" si="25"/>
        <v>16.789819376026273</v>
      </c>
    </row>
    <row r="820" spans="19:21" s="6" customFormat="1" x14ac:dyDescent="0.2">
      <c r="S820" s="6">
        <v>819</v>
      </c>
      <c r="T820" s="6" t="s">
        <v>1884</v>
      </c>
      <c r="U820" s="7">
        <f t="shared" si="25"/>
        <v>16.810344827586206</v>
      </c>
    </row>
    <row r="821" spans="19:21" s="6" customFormat="1" x14ac:dyDescent="0.2">
      <c r="S821" s="6">
        <v>820</v>
      </c>
      <c r="T821" s="6" t="s">
        <v>1885</v>
      </c>
      <c r="U821" s="7">
        <f t="shared" si="25"/>
        <v>16.83087027914614</v>
      </c>
    </row>
    <row r="822" spans="19:21" s="6" customFormat="1" x14ac:dyDescent="0.2">
      <c r="S822" s="6">
        <v>821</v>
      </c>
      <c r="T822" s="6" t="s">
        <v>1886</v>
      </c>
      <c r="U822" s="7">
        <f t="shared" si="25"/>
        <v>16.851395730706077</v>
      </c>
    </row>
    <row r="823" spans="19:21" s="6" customFormat="1" x14ac:dyDescent="0.2">
      <c r="S823" s="6">
        <v>822</v>
      </c>
      <c r="T823" s="6" t="s">
        <v>1887</v>
      </c>
      <c r="U823" s="7">
        <f t="shared" si="25"/>
        <v>16.871921182266007</v>
      </c>
    </row>
    <row r="824" spans="19:21" s="6" customFormat="1" x14ac:dyDescent="0.2">
      <c r="S824" s="6">
        <v>823</v>
      </c>
      <c r="T824" s="6" t="s">
        <v>1888</v>
      </c>
      <c r="U824" s="7">
        <f t="shared" si="25"/>
        <v>16.892446633825944</v>
      </c>
    </row>
    <row r="825" spans="19:21" s="6" customFormat="1" x14ac:dyDescent="0.2">
      <c r="S825" s="6">
        <v>824</v>
      </c>
      <c r="T825" s="6" t="s">
        <v>1889</v>
      </c>
      <c r="U825" s="7">
        <f t="shared" si="25"/>
        <v>16.912972085385878</v>
      </c>
    </row>
    <row r="826" spans="19:21" s="6" customFormat="1" x14ac:dyDescent="0.2">
      <c r="S826" s="6">
        <v>825</v>
      </c>
      <c r="T826" s="6" t="s">
        <v>1890</v>
      </c>
      <c r="U826" s="7">
        <f t="shared" si="25"/>
        <v>16.933497536945811</v>
      </c>
    </row>
    <row r="827" spans="19:21" s="6" customFormat="1" x14ac:dyDescent="0.2">
      <c r="S827" s="6">
        <v>826</v>
      </c>
      <c r="T827" s="6" t="s">
        <v>1891</v>
      </c>
      <c r="U827" s="7">
        <f t="shared" si="25"/>
        <v>16.954022988505745</v>
      </c>
    </row>
    <row r="828" spans="19:21" s="6" customFormat="1" x14ac:dyDescent="0.2">
      <c r="S828" s="6">
        <v>827</v>
      </c>
      <c r="T828" s="6" t="s">
        <v>1892</v>
      </c>
      <c r="U828" s="7">
        <f t="shared" si="25"/>
        <v>16.974548440065682</v>
      </c>
    </row>
    <row r="829" spans="19:21" s="6" customFormat="1" x14ac:dyDescent="0.2">
      <c r="S829" s="6">
        <v>828</v>
      </c>
      <c r="T829" s="6" t="s">
        <v>1893</v>
      </c>
      <c r="U829" s="7">
        <f t="shared" si="25"/>
        <v>16.995073891625616</v>
      </c>
    </row>
    <row r="830" spans="19:21" s="6" customFormat="1" x14ac:dyDescent="0.2">
      <c r="S830" s="6">
        <v>829</v>
      </c>
      <c r="T830" s="6" t="s">
        <v>1894</v>
      </c>
      <c r="U830" s="7">
        <f t="shared" si="25"/>
        <v>17.015599343185549</v>
      </c>
    </row>
    <row r="831" spans="19:21" s="6" customFormat="1" x14ac:dyDescent="0.2">
      <c r="S831" s="6">
        <v>830</v>
      </c>
      <c r="T831" s="6" t="s">
        <v>1895</v>
      </c>
      <c r="U831" s="7">
        <f t="shared" si="25"/>
        <v>17.036124794745483</v>
      </c>
    </row>
    <row r="832" spans="19:21" s="6" customFormat="1" x14ac:dyDescent="0.2">
      <c r="S832" s="6">
        <v>831</v>
      </c>
      <c r="T832" s="6" t="s">
        <v>1896</v>
      </c>
      <c r="U832" s="7">
        <f t="shared" si="25"/>
        <v>17.05665024630542</v>
      </c>
    </row>
    <row r="833" spans="19:21" s="6" customFormat="1" x14ac:dyDescent="0.2">
      <c r="S833" s="6">
        <v>832</v>
      </c>
      <c r="T833" s="6" t="s">
        <v>1897</v>
      </c>
      <c r="U833" s="7">
        <f t="shared" si="25"/>
        <v>17.077175697865353</v>
      </c>
    </row>
    <row r="834" spans="19:21" s="6" customFormat="1" x14ac:dyDescent="0.2">
      <c r="S834" s="6">
        <v>833</v>
      </c>
      <c r="T834" s="6" t="s">
        <v>1898</v>
      </c>
      <c r="U834" s="7">
        <f t="shared" si="25"/>
        <v>17.097701149425287</v>
      </c>
    </row>
    <row r="835" spans="19:21" s="6" customFormat="1" x14ac:dyDescent="0.2">
      <c r="S835" s="6">
        <v>834</v>
      </c>
      <c r="T835" s="6" t="s">
        <v>1899</v>
      </c>
      <c r="U835" s="7">
        <f t="shared" si="25"/>
        <v>17.118226600985224</v>
      </c>
    </row>
    <row r="836" spans="19:21" s="6" customFormat="1" x14ac:dyDescent="0.2">
      <c r="S836" s="6">
        <v>835</v>
      </c>
      <c r="T836" s="6" t="s">
        <v>1900</v>
      </c>
      <c r="U836" s="7">
        <f t="shared" si="25"/>
        <v>17.138752052545154</v>
      </c>
    </row>
    <row r="837" spans="19:21" s="6" customFormat="1" x14ac:dyDescent="0.2">
      <c r="S837" s="6">
        <v>836</v>
      </c>
      <c r="T837" s="6" t="s">
        <v>1901</v>
      </c>
      <c r="U837" s="7">
        <f t="shared" si="25"/>
        <v>17.159277504105091</v>
      </c>
    </row>
    <row r="838" spans="19:21" s="6" customFormat="1" x14ac:dyDescent="0.2">
      <c r="S838" s="6">
        <v>837</v>
      </c>
      <c r="T838" s="6" t="s">
        <v>1902</v>
      </c>
      <c r="U838" s="7">
        <f t="shared" si="25"/>
        <v>17.179802955665025</v>
      </c>
    </row>
    <row r="839" spans="19:21" s="6" customFormat="1" x14ac:dyDescent="0.2">
      <c r="S839" s="6">
        <v>838</v>
      </c>
      <c r="T839" s="6" t="s">
        <v>1903</v>
      </c>
      <c r="U839" s="7">
        <f t="shared" si="25"/>
        <v>17.200328407224958</v>
      </c>
    </row>
    <row r="840" spans="19:21" s="6" customFormat="1" x14ac:dyDescent="0.2">
      <c r="S840" s="6">
        <v>839</v>
      </c>
      <c r="T840" s="6" t="s">
        <v>1904</v>
      </c>
      <c r="U840" s="7">
        <f t="shared" si="25"/>
        <v>17.220853858784892</v>
      </c>
    </row>
    <row r="841" spans="19:21" s="6" customFormat="1" x14ac:dyDescent="0.2">
      <c r="S841" s="6">
        <v>840</v>
      </c>
      <c r="T841" s="6" t="s">
        <v>1905</v>
      </c>
      <c r="U841" s="7">
        <f t="shared" si="25"/>
        <v>17.241379310344829</v>
      </c>
    </row>
    <row r="842" spans="19:21" s="6" customFormat="1" x14ac:dyDescent="0.2">
      <c r="S842" s="6">
        <v>841</v>
      </c>
      <c r="T842" s="6" t="s">
        <v>1906</v>
      </c>
      <c r="U842" s="7">
        <f t="shared" si="25"/>
        <v>17.261904761904763</v>
      </c>
    </row>
    <row r="843" spans="19:21" s="6" customFormat="1" x14ac:dyDescent="0.2">
      <c r="S843" s="6">
        <v>842</v>
      </c>
      <c r="T843" s="6" t="s">
        <v>1907</v>
      </c>
      <c r="U843" s="7">
        <f t="shared" si="25"/>
        <v>17.282430213464696</v>
      </c>
    </row>
    <row r="844" spans="19:21" s="6" customFormat="1" x14ac:dyDescent="0.2">
      <c r="S844" s="6">
        <v>843</v>
      </c>
      <c r="T844" s="6" t="s">
        <v>1908</v>
      </c>
      <c r="U844" s="7">
        <f t="shared" si="25"/>
        <v>17.30295566502463</v>
      </c>
    </row>
    <row r="845" spans="19:21" s="6" customFormat="1" x14ac:dyDescent="0.2">
      <c r="S845" s="6">
        <v>844</v>
      </c>
      <c r="T845" s="6" t="s">
        <v>1909</v>
      </c>
      <c r="U845" s="7">
        <f t="shared" si="25"/>
        <v>17.323481116584567</v>
      </c>
    </row>
    <row r="846" spans="19:21" s="6" customFormat="1" x14ac:dyDescent="0.2">
      <c r="S846" s="6">
        <v>845</v>
      </c>
      <c r="T846" s="6" t="s">
        <v>1910</v>
      </c>
      <c r="U846" s="7">
        <f t="shared" si="25"/>
        <v>17.344006568144501</v>
      </c>
    </row>
    <row r="847" spans="19:21" s="6" customFormat="1" x14ac:dyDescent="0.2">
      <c r="S847" s="6">
        <v>846</v>
      </c>
      <c r="T847" s="6" t="s">
        <v>1911</v>
      </c>
      <c r="U847" s="7">
        <f t="shared" si="25"/>
        <v>17.364532019704434</v>
      </c>
    </row>
    <row r="848" spans="19:21" s="6" customFormat="1" x14ac:dyDescent="0.2">
      <c r="S848" s="6">
        <v>847</v>
      </c>
      <c r="T848" s="6" t="s">
        <v>1912</v>
      </c>
      <c r="U848" s="7">
        <f t="shared" si="25"/>
        <v>17.385057471264368</v>
      </c>
    </row>
    <row r="849" spans="19:21" s="6" customFormat="1" x14ac:dyDescent="0.2">
      <c r="S849" s="6">
        <v>848</v>
      </c>
      <c r="T849" s="6" t="s">
        <v>1913</v>
      </c>
      <c r="U849" s="7">
        <f t="shared" si="25"/>
        <v>17.405582922824301</v>
      </c>
    </row>
    <row r="850" spans="19:21" s="6" customFormat="1" x14ac:dyDescent="0.2">
      <c r="S850" s="6">
        <v>849</v>
      </c>
      <c r="T850" s="6" t="s">
        <v>1914</v>
      </c>
      <c r="U850" s="7">
        <f t="shared" ref="U850:U913" si="26">(S850/4872)*100</f>
        <v>17.426108374384235</v>
      </c>
    </row>
    <row r="851" spans="19:21" s="6" customFormat="1" x14ac:dyDescent="0.2">
      <c r="S851" s="6">
        <v>850</v>
      </c>
      <c r="T851" s="6" t="s">
        <v>1915</v>
      </c>
      <c r="U851" s="7">
        <f t="shared" si="26"/>
        <v>17.446633825944172</v>
      </c>
    </row>
    <row r="852" spans="19:21" s="6" customFormat="1" x14ac:dyDescent="0.2">
      <c r="S852" s="6">
        <v>851</v>
      </c>
      <c r="T852" s="6" t="s">
        <v>1916</v>
      </c>
      <c r="U852" s="7">
        <f t="shared" si="26"/>
        <v>17.467159277504106</v>
      </c>
    </row>
    <row r="853" spans="19:21" s="6" customFormat="1" x14ac:dyDescent="0.2">
      <c r="S853" s="6">
        <v>852</v>
      </c>
      <c r="T853" s="6" t="s">
        <v>1917</v>
      </c>
      <c r="U853" s="7">
        <f t="shared" si="26"/>
        <v>17.487684729064039</v>
      </c>
    </row>
    <row r="854" spans="19:21" s="6" customFormat="1" x14ac:dyDescent="0.2">
      <c r="S854" s="6">
        <v>853</v>
      </c>
      <c r="T854" s="6" t="s">
        <v>1918</v>
      </c>
      <c r="U854" s="7">
        <f t="shared" si="26"/>
        <v>17.508210180623973</v>
      </c>
    </row>
    <row r="855" spans="19:21" s="6" customFormat="1" x14ac:dyDescent="0.2">
      <c r="S855" s="6">
        <v>854</v>
      </c>
      <c r="T855" s="6" t="s">
        <v>1919</v>
      </c>
      <c r="U855" s="7">
        <f t="shared" si="26"/>
        <v>17.52873563218391</v>
      </c>
    </row>
    <row r="856" spans="19:21" s="6" customFormat="1" x14ac:dyDescent="0.2">
      <c r="S856" s="6">
        <v>855</v>
      </c>
      <c r="T856" s="6" t="s">
        <v>1920</v>
      </c>
      <c r="U856" s="7">
        <f t="shared" si="26"/>
        <v>17.549261083743843</v>
      </c>
    </row>
    <row r="857" spans="19:21" s="6" customFormat="1" x14ac:dyDescent="0.2">
      <c r="S857" s="6">
        <v>856</v>
      </c>
      <c r="T857" s="6" t="s">
        <v>1921</v>
      </c>
      <c r="U857" s="7">
        <f t="shared" si="26"/>
        <v>17.569786535303777</v>
      </c>
    </row>
    <row r="858" spans="19:21" s="6" customFormat="1" x14ac:dyDescent="0.2">
      <c r="S858" s="6">
        <v>857</v>
      </c>
      <c r="T858" s="6" t="s">
        <v>1922</v>
      </c>
      <c r="U858" s="7">
        <f t="shared" si="26"/>
        <v>17.590311986863711</v>
      </c>
    </row>
    <row r="859" spans="19:21" s="6" customFormat="1" x14ac:dyDescent="0.2">
      <c r="S859" s="6">
        <v>858</v>
      </c>
      <c r="T859" s="6" t="s">
        <v>1923</v>
      </c>
      <c r="U859" s="7">
        <f t="shared" si="26"/>
        <v>17.610837438423648</v>
      </c>
    </row>
    <row r="860" spans="19:21" s="6" customFormat="1" x14ac:dyDescent="0.2">
      <c r="S860" s="6">
        <v>859</v>
      </c>
      <c r="T860" s="6" t="s">
        <v>1924</v>
      </c>
      <c r="U860" s="7">
        <f t="shared" si="26"/>
        <v>17.631362889983578</v>
      </c>
    </row>
    <row r="861" spans="19:21" s="6" customFormat="1" x14ac:dyDescent="0.2">
      <c r="S861" s="6">
        <v>860</v>
      </c>
      <c r="T861" s="6" t="s">
        <v>1925</v>
      </c>
      <c r="U861" s="7">
        <f t="shared" si="26"/>
        <v>17.651888341543515</v>
      </c>
    </row>
    <row r="862" spans="19:21" s="6" customFormat="1" x14ac:dyDescent="0.2">
      <c r="S862" s="6">
        <v>861</v>
      </c>
      <c r="T862" s="6" t="s">
        <v>1926</v>
      </c>
      <c r="U862" s="7">
        <f t="shared" si="26"/>
        <v>17.672413793103448</v>
      </c>
    </row>
    <row r="863" spans="19:21" s="6" customFormat="1" x14ac:dyDescent="0.2">
      <c r="S863" s="6">
        <v>862</v>
      </c>
      <c r="T863" s="6" t="s">
        <v>1927</v>
      </c>
      <c r="U863" s="7">
        <f t="shared" si="26"/>
        <v>17.692939244663382</v>
      </c>
    </row>
    <row r="864" spans="19:21" s="6" customFormat="1" x14ac:dyDescent="0.2">
      <c r="S864" s="6">
        <v>863</v>
      </c>
      <c r="T864" s="6" t="s">
        <v>1928</v>
      </c>
      <c r="U864" s="7">
        <f t="shared" si="26"/>
        <v>17.713464696223316</v>
      </c>
    </row>
    <row r="865" spans="19:21" s="6" customFormat="1" x14ac:dyDescent="0.2">
      <c r="S865" s="6">
        <v>864</v>
      </c>
      <c r="T865" s="6" t="s">
        <v>1929</v>
      </c>
      <c r="U865" s="7">
        <f t="shared" si="26"/>
        <v>17.733990147783253</v>
      </c>
    </row>
    <row r="866" spans="19:21" s="6" customFormat="1" x14ac:dyDescent="0.2">
      <c r="S866" s="6">
        <v>865</v>
      </c>
      <c r="T866" s="6" t="s">
        <v>1930</v>
      </c>
      <c r="U866" s="7">
        <f t="shared" si="26"/>
        <v>17.754515599343186</v>
      </c>
    </row>
    <row r="867" spans="19:21" s="6" customFormat="1" x14ac:dyDescent="0.2">
      <c r="S867" s="6">
        <v>866</v>
      </c>
      <c r="T867" s="6" t="s">
        <v>1931</v>
      </c>
      <c r="U867" s="7">
        <f t="shared" si="26"/>
        <v>17.77504105090312</v>
      </c>
    </row>
    <row r="868" spans="19:21" s="6" customFormat="1" x14ac:dyDescent="0.2">
      <c r="S868" s="6">
        <v>867</v>
      </c>
      <c r="T868" s="6" t="s">
        <v>1932</v>
      </c>
      <c r="U868" s="7">
        <f t="shared" si="26"/>
        <v>17.795566502463053</v>
      </c>
    </row>
    <row r="869" spans="19:21" s="6" customFormat="1" x14ac:dyDescent="0.2">
      <c r="S869" s="6">
        <v>868</v>
      </c>
      <c r="T869" s="6" t="s">
        <v>1933</v>
      </c>
      <c r="U869" s="7">
        <f t="shared" si="26"/>
        <v>17.816091954022991</v>
      </c>
    </row>
    <row r="870" spans="19:21" s="6" customFormat="1" x14ac:dyDescent="0.2">
      <c r="S870" s="6">
        <v>869</v>
      </c>
      <c r="T870" s="6" t="s">
        <v>1934</v>
      </c>
      <c r="U870" s="7">
        <f t="shared" si="26"/>
        <v>17.836617405582921</v>
      </c>
    </row>
    <row r="871" spans="19:21" s="6" customFormat="1" x14ac:dyDescent="0.2">
      <c r="S871" s="6">
        <v>870</v>
      </c>
      <c r="T871" s="6" t="s">
        <v>1935</v>
      </c>
      <c r="U871" s="7">
        <f t="shared" si="26"/>
        <v>17.857142857142858</v>
      </c>
    </row>
    <row r="872" spans="19:21" s="6" customFormat="1" x14ac:dyDescent="0.2">
      <c r="S872" s="6">
        <v>871</v>
      </c>
      <c r="T872" s="6" t="s">
        <v>1936</v>
      </c>
      <c r="U872" s="7">
        <f t="shared" si="26"/>
        <v>17.877668308702791</v>
      </c>
    </row>
    <row r="873" spans="19:21" s="6" customFormat="1" x14ac:dyDescent="0.2">
      <c r="S873" s="6">
        <v>872</v>
      </c>
      <c r="T873" s="6" t="s">
        <v>1937</v>
      </c>
      <c r="U873" s="7">
        <f t="shared" si="26"/>
        <v>17.898193760262725</v>
      </c>
    </row>
    <row r="874" spans="19:21" s="6" customFormat="1" x14ac:dyDescent="0.2">
      <c r="S874" s="6">
        <v>873</v>
      </c>
      <c r="T874" s="6" t="s">
        <v>1938</v>
      </c>
      <c r="U874" s="7">
        <f t="shared" si="26"/>
        <v>17.918719211822658</v>
      </c>
    </row>
    <row r="875" spans="19:21" s="6" customFormat="1" x14ac:dyDescent="0.2">
      <c r="S875" s="6">
        <v>874</v>
      </c>
      <c r="T875" s="6" t="s">
        <v>1939</v>
      </c>
      <c r="U875" s="7">
        <f t="shared" si="26"/>
        <v>17.939244663382595</v>
      </c>
    </row>
    <row r="876" spans="19:21" s="6" customFormat="1" x14ac:dyDescent="0.2">
      <c r="S876" s="6">
        <v>875</v>
      </c>
      <c r="T876" s="6" t="s">
        <v>1940</v>
      </c>
      <c r="U876" s="7">
        <f t="shared" si="26"/>
        <v>17.959770114942529</v>
      </c>
    </row>
    <row r="877" spans="19:21" s="6" customFormat="1" x14ac:dyDescent="0.2">
      <c r="S877" s="6">
        <v>876</v>
      </c>
      <c r="T877" s="6" t="s">
        <v>1941</v>
      </c>
      <c r="U877" s="7">
        <f t="shared" si="26"/>
        <v>17.980295566502463</v>
      </c>
    </row>
    <row r="878" spans="19:21" s="6" customFormat="1" x14ac:dyDescent="0.2">
      <c r="S878" s="6">
        <v>877</v>
      </c>
      <c r="T878" s="6" t="s">
        <v>1942</v>
      </c>
      <c r="U878" s="7">
        <f t="shared" si="26"/>
        <v>18.000821018062396</v>
      </c>
    </row>
    <row r="879" spans="19:21" s="6" customFormat="1" x14ac:dyDescent="0.2">
      <c r="S879" s="6">
        <v>878</v>
      </c>
      <c r="T879" s="6" t="s">
        <v>1943</v>
      </c>
      <c r="U879" s="7">
        <f t="shared" si="26"/>
        <v>18.021346469622333</v>
      </c>
    </row>
    <row r="880" spans="19:21" s="6" customFormat="1" x14ac:dyDescent="0.2">
      <c r="S880" s="6">
        <v>879</v>
      </c>
      <c r="T880" s="6" t="s">
        <v>1944</v>
      </c>
      <c r="U880" s="7">
        <f t="shared" si="26"/>
        <v>18.041871921182263</v>
      </c>
    </row>
    <row r="881" spans="19:21" s="6" customFormat="1" x14ac:dyDescent="0.2">
      <c r="S881" s="6">
        <v>880</v>
      </c>
      <c r="T881" s="6" t="s">
        <v>1945</v>
      </c>
      <c r="U881" s="7">
        <f t="shared" si="26"/>
        <v>18.0623973727422</v>
      </c>
    </row>
    <row r="882" spans="19:21" s="6" customFormat="1" x14ac:dyDescent="0.2">
      <c r="S882" s="6">
        <v>881</v>
      </c>
      <c r="T882" s="6" t="s">
        <v>1946</v>
      </c>
      <c r="U882" s="7">
        <f t="shared" si="26"/>
        <v>18.082922824302134</v>
      </c>
    </row>
    <row r="883" spans="19:21" s="6" customFormat="1" x14ac:dyDescent="0.2">
      <c r="S883" s="6">
        <v>882</v>
      </c>
      <c r="T883" s="6" t="s">
        <v>1947</v>
      </c>
      <c r="U883" s="7">
        <f t="shared" si="26"/>
        <v>18.103448275862068</v>
      </c>
    </row>
    <row r="884" spans="19:21" s="6" customFormat="1" x14ac:dyDescent="0.2">
      <c r="S884" s="6">
        <v>883</v>
      </c>
      <c r="T884" s="6" t="s">
        <v>1948</v>
      </c>
      <c r="U884" s="7">
        <f t="shared" si="26"/>
        <v>18.123973727422001</v>
      </c>
    </row>
    <row r="885" spans="19:21" s="6" customFormat="1" x14ac:dyDescent="0.2">
      <c r="S885" s="6">
        <v>884</v>
      </c>
      <c r="T885" s="6" t="s">
        <v>1949</v>
      </c>
      <c r="U885" s="7">
        <f t="shared" si="26"/>
        <v>18.144499178981938</v>
      </c>
    </row>
    <row r="886" spans="19:21" s="6" customFormat="1" x14ac:dyDescent="0.2">
      <c r="S886" s="6">
        <v>885</v>
      </c>
      <c r="T886" s="6" t="s">
        <v>1950</v>
      </c>
      <c r="U886" s="7">
        <f t="shared" si="26"/>
        <v>18.165024630541872</v>
      </c>
    </row>
    <row r="887" spans="19:21" s="6" customFormat="1" x14ac:dyDescent="0.2">
      <c r="S887" s="6">
        <v>886</v>
      </c>
      <c r="T887" s="6" t="s">
        <v>1951</v>
      </c>
      <c r="U887" s="7">
        <f t="shared" si="26"/>
        <v>18.185550082101805</v>
      </c>
    </row>
    <row r="888" spans="19:21" s="6" customFormat="1" x14ac:dyDescent="0.2">
      <c r="S888" s="6">
        <v>887</v>
      </c>
      <c r="T888" s="6" t="s">
        <v>1952</v>
      </c>
      <c r="U888" s="7">
        <f t="shared" si="26"/>
        <v>18.206075533661743</v>
      </c>
    </row>
    <row r="889" spans="19:21" s="6" customFormat="1" x14ac:dyDescent="0.2">
      <c r="S889" s="6">
        <v>888</v>
      </c>
      <c r="T889" s="6" t="s">
        <v>1953</v>
      </c>
      <c r="U889" s="7">
        <f t="shared" si="26"/>
        <v>18.226600985221676</v>
      </c>
    </row>
    <row r="890" spans="19:21" s="6" customFormat="1" x14ac:dyDescent="0.2">
      <c r="S890" s="6">
        <v>889</v>
      </c>
      <c r="T890" s="6" t="s">
        <v>1954</v>
      </c>
      <c r="U890" s="7">
        <f t="shared" si="26"/>
        <v>18.24712643678161</v>
      </c>
    </row>
    <row r="891" spans="19:21" s="6" customFormat="1" x14ac:dyDescent="0.2">
      <c r="S891" s="6">
        <v>890</v>
      </c>
      <c r="T891" s="6" t="s">
        <v>1955</v>
      </c>
      <c r="U891" s="7">
        <f t="shared" si="26"/>
        <v>18.267651888341543</v>
      </c>
    </row>
    <row r="892" spans="19:21" s="6" customFormat="1" x14ac:dyDescent="0.2">
      <c r="S892" s="6">
        <v>891</v>
      </c>
      <c r="T892" s="6" t="s">
        <v>1956</v>
      </c>
      <c r="U892" s="7">
        <f t="shared" si="26"/>
        <v>18.28817733990148</v>
      </c>
    </row>
    <row r="893" spans="19:21" s="6" customFormat="1" x14ac:dyDescent="0.2">
      <c r="S893" s="6">
        <v>892</v>
      </c>
      <c r="T893" s="6" t="s">
        <v>1957</v>
      </c>
      <c r="U893" s="7">
        <f t="shared" si="26"/>
        <v>18.30870279146141</v>
      </c>
    </row>
    <row r="894" spans="19:21" s="6" customFormat="1" x14ac:dyDescent="0.2">
      <c r="S894" s="6">
        <v>893</v>
      </c>
      <c r="T894" s="6" t="s">
        <v>1958</v>
      </c>
      <c r="U894" s="7">
        <f t="shared" si="26"/>
        <v>18.329228243021348</v>
      </c>
    </row>
    <row r="895" spans="19:21" s="6" customFormat="1" x14ac:dyDescent="0.2">
      <c r="S895" s="6">
        <v>894</v>
      </c>
      <c r="T895" s="6" t="s">
        <v>1959</v>
      </c>
      <c r="U895" s="7">
        <f t="shared" si="26"/>
        <v>18.349753694581281</v>
      </c>
    </row>
    <row r="896" spans="19:21" s="6" customFormat="1" x14ac:dyDescent="0.2">
      <c r="S896" s="6">
        <v>895</v>
      </c>
      <c r="T896" s="6" t="s">
        <v>1960</v>
      </c>
      <c r="U896" s="7">
        <f t="shared" si="26"/>
        <v>18.370279146141215</v>
      </c>
    </row>
    <row r="897" spans="19:21" s="6" customFormat="1" x14ac:dyDescent="0.2">
      <c r="S897" s="6">
        <v>896</v>
      </c>
      <c r="T897" s="6" t="s">
        <v>1961</v>
      </c>
      <c r="U897" s="7">
        <f t="shared" si="26"/>
        <v>18.390804597701148</v>
      </c>
    </row>
    <row r="898" spans="19:21" s="6" customFormat="1" x14ac:dyDescent="0.2">
      <c r="S898" s="6">
        <v>897</v>
      </c>
      <c r="T898" s="6" t="s">
        <v>1962</v>
      </c>
      <c r="U898" s="7">
        <f t="shared" si="26"/>
        <v>18.411330049261085</v>
      </c>
    </row>
    <row r="899" spans="19:21" s="6" customFormat="1" x14ac:dyDescent="0.2">
      <c r="S899" s="6">
        <v>898</v>
      </c>
      <c r="T899" s="6" t="s">
        <v>1963</v>
      </c>
      <c r="U899" s="7">
        <f t="shared" si="26"/>
        <v>18.431855500821019</v>
      </c>
    </row>
    <row r="900" spans="19:21" s="6" customFormat="1" x14ac:dyDescent="0.2">
      <c r="S900" s="6">
        <v>899</v>
      </c>
      <c r="T900" s="6" t="s">
        <v>1964</v>
      </c>
      <c r="U900" s="7">
        <f t="shared" si="26"/>
        <v>18.452380952380953</v>
      </c>
    </row>
    <row r="901" spans="19:21" s="6" customFormat="1" x14ac:dyDescent="0.2">
      <c r="S901" s="6">
        <v>900</v>
      </c>
      <c r="T901" s="6" t="s">
        <v>1965</v>
      </c>
      <c r="U901" s="7">
        <f t="shared" si="26"/>
        <v>18.472906403940886</v>
      </c>
    </row>
    <row r="902" spans="19:21" s="6" customFormat="1" x14ac:dyDescent="0.2">
      <c r="S902" s="6">
        <v>901</v>
      </c>
      <c r="T902" s="6" t="s">
        <v>1966</v>
      </c>
      <c r="U902" s="7">
        <f t="shared" si="26"/>
        <v>18.493431855500823</v>
      </c>
    </row>
    <row r="903" spans="19:21" s="6" customFormat="1" x14ac:dyDescent="0.2">
      <c r="S903" s="6">
        <v>902</v>
      </c>
      <c r="T903" s="6" t="s">
        <v>1967</v>
      </c>
      <c r="U903" s="7">
        <f t="shared" si="26"/>
        <v>18.513957307060753</v>
      </c>
    </row>
    <row r="904" spans="19:21" s="6" customFormat="1" x14ac:dyDescent="0.2">
      <c r="S904" s="6">
        <v>903</v>
      </c>
      <c r="T904" s="6" t="s">
        <v>1968</v>
      </c>
      <c r="U904" s="7">
        <f t="shared" si="26"/>
        <v>18.53448275862069</v>
      </c>
    </row>
    <row r="905" spans="19:21" s="6" customFormat="1" x14ac:dyDescent="0.2">
      <c r="S905" s="6">
        <v>904</v>
      </c>
      <c r="T905" s="6" t="s">
        <v>1969</v>
      </c>
      <c r="U905" s="7">
        <f t="shared" si="26"/>
        <v>18.555008210180624</v>
      </c>
    </row>
    <row r="906" spans="19:21" s="6" customFormat="1" x14ac:dyDescent="0.2">
      <c r="S906" s="6">
        <v>905</v>
      </c>
      <c r="T906" s="6" t="s">
        <v>1970</v>
      </c>
      <c r="U906" s="7">
        <f t="shared" si="26"/>
        <v>18.575533661740558</v>
      </c>
    </row>
    <row r="907" spans="19:21" s="6" customFormat="1" x14ac:dyDescent="0.2">
      <c r="S907" s="6">
        <v>906</v>
      </c>
      <c r="T907" s="6" t="s">
        <v>1971</v>
      </c>
      <c r="U907" s="7">
        <f t="shared" si="26"/>
        <v>18.596059113300491</v>
      </c>
    </row>
    <row r="908" spans="19:21" s="6" customFormat="1" x14ac:dyDescent="0.2">
      <c r="S908" s="6">
        <v>907</v>
      </c>
      <c r="T908" s="6" t="s">
        <v>1972</v>
      </c>
      <c r="U908" s="7">
        <f t="shared" si="26"/>
        <v>18.616584564860428</v>
      </c>
    </row>
    <row r="909" spans="19:21" s="6" customFormat="1" x14ac:dyDescent="0.2">
      <c r="S909" s="6">
        <v>908</v>
      </c>
      <c r="T909" s="6" t="s">
        <v>1973</v>
      </c>
      <c r="U909" s="7">
        <f t="shared" si="26"/>
        <v>18.637110016420362</v>
      </c>
    </row>
    <row r="910" spans="19:21" s="6" customFormat="1" x14ac:dyDescent="0.2">
      <c r="S910" s="6">
        <v>909</v>
      </c>
      <c r="T910" s="6" t="s">
        <v>1974</v>
      </c>
      <c r="U910" s="7">
        <f t="shared" si="26"/>
        <v>18.657635467980295</v>
      </c>
    </row>
    <row r="911" spans="19:21" s="6" customFormat="1" x14ac:dyDescent="0.2">
      <c r="S911" s="6">
        <v>910</v>
      </c>
      <c r="T911" s="6" t="s">
        <v>1975</v>
      </c>
      <c r="U911" s="7">
        <f t="shared" si="26"/>
        <v>18.678160919540229</v>
      </c>
    </row>
    <row r="912" spans="19:21" s="6" customFormat="1" x14ac:dyDescent="0.2">
      <c r="S912" s="6">
        <v>911</v>
      </c>
      <c r="T912" s="6" t="s">
        <v>1976</v>
      </c>
      <c r="U912" s="7">
        <f t="shared" si="26"/>
        <v>18.698686371100166</v>
      </c>
    </row>
    <row r="913" spans="19:21" s="6" customFormat="1" x14ac:dyDescent="0.2">
      <c r="S913" s="6">
        <v>912</v>
      </c>
      <c r="T913" s="6" t="s">
        <v>1977</v>
      </c>
      <c r="U913" s="7">
        <f t="shared" si="26"/>
        <v>18.7192118226601</v>
      </c>
    </row>
    <row r="914" spans="19:21" s="6" customFormat="1" x14ac:dyDescent="0.2">
      <c r="S914" s="6">
        <v>913</v>
      </c>
      <c r="T914" s="6" t="s">
        <v>1978</v>
      </c>
      <c r="U914" s="7">
        <f t="shared" ref="U914:U977" si="27">(S914/4872)*100</f>
        <v>18.739737274220033</v>
      </c>
    </row>
    <row r="915" spans="19:21" s="6" customFormat="1" x14ac:dyDescent="0.2">
      <c r="S915" s="6">
        <v>914</v>
      </c>
      <c r="T915" s="6" t="s">
        <v>1979</v>
      </c>
      <c r="U915" s="7">
        <f t="shared" si="27"/>
        <v>18.760262725779967</v>
      </c>
    </row>
    <row r="916" spans="19:21" s="6" customFormat="1" x14ac:dyDescent="0.2">
      <c r="S916" s="6">
        <v>915</v>
      </c>
      <c r="T916" s="6" t="s">
        <v>1980</v>
      </c>
      <c r="U916" s="7">
        <f t="shared" si="27"/>
        <v>18.7807881773399</v>
      </c>
    </row>
    <row r="917" spans="19:21" s="6" customFormat="1" x14ac:dyDescent="0.2">
      <c r="S917" s="6">
        <v>916</v>
      </c>
      <c r="T917" s="6" t="s">
        <v>1981</v>
      </c>
      <c r="U917" s="7">
        <f t="shared" si="27"/>
        <v>18.801313628899834</v>
      </c>
    </row>
    <row r="918" spans="19:21" s="6" customFormat="1" x14ac:dyDescent="0.2">
      <c r="S918" s="6">
        <v>917</v>
      </c>
      <c r="T918" s="6" t="s">
        <v>1982</v>
      </c>
      <c r="U918" s="7">
        <f t="shared" si="27"/>
        <v>18.821839080459771</v>
      </c>
    </row>
    <row r="919" spans="19:21" s="6" customFormat="1" x14ac:dyDescent="0.2">
      <c r="S919" s="6">
        <v>918</v>
      </c>
      <c r="T919" s="6" t="s">
        <v>1983</v>
      </c>
      <c r="U919" s="7">
        <f t="shared" si="27"/>
        <v>18.842364532019705</v>
      </c>
    </row>
    <row r="920" spans="19:21" s="6" customFormat="1" x14ac:dyDescent="0.2">
      <c r="S920" s="6">
        <v>919</v>
      </c>
      <c r="T920" s="6" t="s">
        <v>1984</v>
      </c>
      <c r="U920" s="7">
        <f t="shared" si="27"/>
        <v>18.862889983579638</v>
      </c>
    </row>
    <row r="921" spans="19:21" s="6" customFormat="1" x14ac:dyDescent="0.2">
      <c r="S921" s="6">
        <v>920</v>
      </c>
      <c r="T921" s="6" t="s">
        <v>1985</v>
      </c>
      <c r="U921" s="7">
        <f t="shared" si="27"/>
        <v>18.883415435139572</v>
      </c>
    </row>
    <row r="922" spans="19:21" s="6" customFormat="1" x14ac:dyDescent="0.2">
      <c r="S922" s="6">
        <v>921</v>
      </c>
      <c r="T922" s="6" t="s">
        <v>1986</v>
      </c>
      <c r="U922" s="7">
        <f t="shared" si="27"/>
        <v>18.903940886699509</v>
      </c>
    </row>
    <row r="923" spans="19:21" s="6" customFormat="1" x14ac:dyDescent="0.2">
      <c r="S923" s="6">
        <v>922</v>
      </c>
      <c r="T923" s="6" t="s">
        <v>1987</v>
      </c>
      <c r="U923" s="7">
        <f t="shared" si="27"/>
        <v>18.924466338259442</v>
      </c>
    </row>
    <row r="924" spans="19:21" s="6" customFormat="1" x14ac:dyDescent="0.2">
      <c r="S924" s="6">
        <v>923</v>
      </c>
      <c r="T924" s="6" t="s">
        <v>1988</v>
      </c>
      <c r="U924" s="7">
        <f t="shared" si="27"/>
        <v>18.944991789819376</v>
      </c>
    </row>
    <row r="925" spans="19:21" s="6" customFormat="1" x14ac:dyDescent="0.2">
      <c r="S925" s="6">
        <v>924</v>
      </c>
      <c r="T925" s="6" t="s">
        <v>1989</v>
      </c>
      <c r="U925" s="7">
        <f t="shared" si="27"/>
        <v>18.96551724137931</v>
      </c>
    </row>
    <row r="926" spans="19:21" s="6" customFormat="1" x14ac:dyDescent="0.2">
      <c r="S926" s="6">
        <v>925</v>
      </c>
      <c r="T926" s="6" t="s">
        <v>1990</v>
      </c>
      <c r="U926" s="7">
        <f t="shared" si="27"/>
        <v>18.986042692939247</v>
      </c>
    </row>
    <row r="927" spans="19:21" s="6" customFormat="1" x14ac:dyDescent="0.2">
      <c r="S927" s="6">
        <v>926</v>
      </c>
      <c r="T927" s="6" t="s">
        <v>1991</v>
      </c>
      <c r="U927" s="7">
        <f t="shared" si="27"/>
        <v>19.006568144499177</v>
      </c>
    </row>
    <row r="928" spans="19:21" s="6" customFormat="1" x14ac:dyDescent="0.2">
      <c r="S928" s="6">
        <v>927</v>
      </c>
      <c r="T928" s="6" t="s">
        <v>1992</v>
      </c>
      <c r="U928" s="7">
        <f t="shared" si="27"/>
        <v>19.027093596059114</v>
      </c>
    </row>
    <row r="929" spans="19:21" s="6" customFormat="1" x14ac:dyDescent="0.2">
      <c r="S929" s="6">
        <v>928</v>
      </c>
      <c r="T929" s="6" t="s">
        <v>1993</v>
      </c>
      <c r="U929" s="7">
        <f t="shared" si="27"/>
        <v>19.047619047619047</v>
      </c>
    </row>
    <row r="930" spans="19:21" s="6" customFormat="1" x14ac:dyDescent="0.2">
      <c r="S930" s="6">
        <v>929</v>
      </c>
      <c r="T930" s="6" t="s">
        <v>1994</v>
      </c>
      <c r="U930" s="7">
        <f t="shared" si="27"/>
        <v>19.068144499178981</v>
      </c>
    </row>
    <row r="931" spans="19:21" s="6" customFormat="1" x14ac:dyDescent="0.2">
      <c r="S931" s="6">
        <v>930</v>
      </c>
      <c r="T931" s="6" t="s">
        <v>1995</v>
      </c>
      <c r="U931" s="7">
        <f t="shared" si="27"/>
        <v>19.088669950738915</v>
      </c>
    </row>
    <row r="932" spans="19:21" s="6" customFormat="1" x14ac:dyDescent="0.2">
      <c r="S932" s="6">
        <v>931</v>
      </c>
      <c r="T932" s="6" t="s">
        <v>1996</v>
      </c>
      <c r="U932" s="7">
        <f t="shared" si="27"/>
        <v>19.109195402298852</v>
      </c>
    </row>
    <row r="933" spans="19:21" s="6" customFormat="1" x14ac:dyDescent="0.2">
      <c r="S933" s="6">
        <v>932</v>
      </c>
      <c r="T933" s="6" t="s">
        <v>1997</v>
      </c>
      <c r="U933" s="7">
        <f t="shared" si="27"/>
        <v>19.129720853858785</v>
      </c>
    </row>
    <row r="934" spans="19:21" s="6" customFormat="1" x14ac:dyDescent="0.2">
      <c r="S934" s="6">
        <v>933</v>
      </c>
      <c r="T934" s="6" t="s">
        <v>1998</v>
      </c>
      <c r="U934" s="7">
        <f t="shared" si="27"/>
        <v>19.150246305418719</v>
      </c>
    </row>
    <row r="935" spans="19:21" s="6" customFormat="1" x14ac:dyDescent="0.2">
      <c r="S935" s="6">
        <v>934</v>
      </c>
      <c r="T935" s="6" t="s">
        <v>1999</v>
      </c>
      <c r="U935" s="7">
        <f t="shared" si="27"/>
        <v>19.170771756978652</v>
      </c>
    </row>
    <row r="936" spans="19:21" s="6" customFormat="1" x14ac:dyDescent="0.2">
      <c r="S936" s="6">
        <v>935</v>
      </c>
      <c r="T936" s="6" t="s">
        <v>2000</v>
      </c>
      <c r="U936" s="7">
        <f t="shared" si="27"/>
        <v>19.19129720853859</v>
      </c>
    </row>
    <row r="937" spans="19:21" s="6" customFormat="1" x14ac:dyDescent="0.2">
      <c r="S937" s="6">
        <v>936</v>
      </c>
      <c r="T937" s="6" t="s">
        <v>2001</v>
      </c>
      <c r="U937" s="7">
        <f t="shared" si="27"/>
        <v>19.21182266009852</v>
      </c>
    </row>
    <row r="938" spans="19:21" s="6" customFormat="1" x14ac:dyDescent="0.2">
      <c r="S938" s="6">
        <v>937</v>
      </c>
      <c r="T938" s="6" t="s">
        <v>2002</v>
      </c>
      <c r="U938" s="7">
        <f t="shared" si="27"/>
        <v>19.232348111658457</v>
      </c>
    </row>
    <row r="939" spans="19:21" s="6" customFormat="1" x14ac:dyDescent="0.2">
      <c r="S939" s="6">
        <v>938</v>
      </c>
      <c r="T939" s="6" t="s">
        <v>2003</v>
      </c>
      <c r="U939" s="7">
        <f t="shared" si="27"/>
        <v>19.25287356321839</v>
      </c>
    </row>
    <row r="940" spans="19:21" s="6" customFormat="1" x14ac:dyDescent="0.2">
      <c r="S940" s="6">
        <v>939</v>
      </c>
      <c r="T940" s="6" t="s">
        <v>2004</v>
      </c>
      <c r="U940" s="7">
        <f t="shared" si="27"/>
        <v>19.273399014778324</v>
      </c>
    </row>
    <row r="941" spans="19:21" s="6" customFormat="1" x14ac:dyDescent="0.2">
      <c r="S941" s="6">
        <v>940</v>
      </c>
      <c r="T941" s="6" t="s">
        <v>2005</v>
      </c>
      <c r="U941" s="7">
        <f t="shared" si="27"/>
        <v>19.293924466338257</v>
      </c>
    </row>
    <row r="942" spans="19:21" s="6" customFormat="1" x14ac:dyDescent="0.2">
      <c r="S942" s="6">
        <v>941</v>
      </c>
      <c r="T942" s="6" t="s">
        <v>2006</v>
      </c>
      <c r="U942" s="7">
        <f t="shared" si="27"/>
        <v>19.314449917898195</v>
      </c>
    </row>
    <row r="943" spans="19:21" s="6" customFormat="1" x14ac:dyDescent="0.2">
      <c r="S943" s="6">
        <v>942</v>
      </c>
      <c r="T943" s="6" t="s">
        <v>2007</v>
      </c>
      <c r="U943" s="7">
        <f t="shared" si="27"/>
        <v>19.334975369458128</v>
      </c>
    </row>
    <row r="944" spans="19:21" s="6" customFormat="1" x14ac:dyDescent="0.2">
      <c r="S944" s="6">
        <v>943</v>
      </c>
      <c r="T944" s="6" t="s">
        <v>2008</v>
      </c>
      <c r="U944" s="7">
        <f t="shared" si="27"/>
        <v>19.355500821018062</v>
      </c>
    </row>
    <row r="945" spans="19:21" s="6" customFormat="1" x14ac:dyDescent="0.2">
      <c r="S945" s="6">
        <v>944</v>
      </c>
      <c r="T945" s="6" t="s">
        <v>2009</v>
      </c>
      <c r="U945" s="7">
        <f t="shared" si="27"/>
        <v>19.376026272577999</v>
      </c>
    </row>
    <row r="946" spans="19:21" s="6" customFormat="1" x14ac:dyDescent="0.2">
      <c r="S946" s="6">
        <v>945</v>
      </c>
      <c r="T946" s="6" t="s">
        <v>2010</v>
      </c>
      <c r="U946" s="7">
        <f t="shared" si="27"/>
        <v>19.396551724137932</v>
      </c>
    </row>
    <row r="947" spans="19:21" s="6" customFormat="1" x14ac:dyDescent="0.2">
      <c r="S947" s="6">
        <v>946</v>
      </c>
      <c r="T947" s="6" t="s">
        <v>2011</v>
      </c>
      <c r="U947" s="7">
        <f t="shared" si="27"/>
        <v>19.417077175697866</v>
      </c>
    </row>
    <row r="948" spans="19:21" s="6" customFormat="1" x14ac:dyDescent="0.2">
      <c r="S948" s="6">
        <v>947</v>
      </c>
      <c r="T948" s="6" t="s">
        <v>2012</v>
      </c>
      <c r="U948" s="7">
        <f t="shared" si="27"/>
        <v>19.4376026272578</v>
      </c>
    </row>
    <row r="949" spans="19:21" s="6" customFormat="1" x14ac:dyDescent="0.2">
      <c r="S949" s="6">
        <v>948</v>
      </c>
      <c r="T949" s="6" t="s">
        <v>2013</v>
      </c>
      <c r="U949" s="7">
        <f t="shared" si="27"/>
        <v>19.458128078817737</v>
      </c>
    </row>
    <row r="950" spans="19:21" s="6" customFormat="1" x14ac:dyDescent="0.2">
      <c r="S950" s="6">
        <v>949</v>
      </c>
      <c r="T950" s="6" t="s">
        <v>2014</v>
      </c>
      <c r="U950" s="7">
        <f t="shared" si="27"/>
        <v>19.478653530377667</v>
      </c>
    </row>
    <row r="951" spans="19:21" s="6" customFormat="1" x14ac:dyDescent="0.2">
      <c r="S951" s="6">
        <v>950</v>
      </c>
      <c r="T951" s="6" t="s">
        <v>2015</v>
      </c>
      <c r="U951" s="7">
        <f t="shared" si="27"/>
        <v>19.499178981937604</v>
      </c>
    </row>
    <row r="952" spans="19:21" s="6" customFormat="1" x14ac:dyDescent="0.2">
      <c r="S952" s="6">
        <v>951</v>
      </c>
      <c r="T952" s="6" t="s">
        <v>2016</v>
      </c>
      <c r="U952" s="7">
        <f t="shared" si="27"/>
        <v>19.519704433497537</v>
      </c>
    </row>
    <row r="953" spans="19:21" s="6" customFormat="1" x14ac:dyDescent="0.2">
      <c r="S953" s="6">
        <v>952</v>
      </c>
      <c r="T953" s="6" t="s">
        <v>2017</v>
      </c>
      <c r="U953" s="7">
        <f t="shared" si="27"/>
        <v>19.540229885057471</v>
      </c>
    </row>
    <row r="954" spans="19:21" s="6" customFormat="1" x14ac:dyDescent="0.2">
      <c r="S954" s="6">
        <v>953</v>
      </c>
      <c r="T954" s="6" t="s">
        <v>2018</v>
      </c>
      <c r="U954" s="7">
        <f t="shared" si="27"/>
        <v>19.560755336617405</v>
      </c>
    </row>
    <row r="955" spans="19:21" s="6" customFormat="1" x14ac:dyDescent="0.2">
      <c r="S955" s="6">
        <v>954</v>
      </c>
      <c r="T955" s="6" t="s">
        <v>2019</v>
      </c>
      <c r="U955" s="7">
        <f t="shared" si="27"/>
        <v>19.581280788177342</v>
      </c>
    </row>
    <row r="956" spans="19:21" s="6" customFormat="1" x14ac:dyDescent="0.2">
      <c r="S956" s="6">
        <v>955</v>
      </c>
      <c r="T956" s="6" t="s">
        <v>2020</v>
      </c>
      <c r="U956" s="7">
        <f t="shared" si="27"/>
        <v>19.601806239737275</v>
      </c>
    </row>
    <row r="957" spans="19:21" s="6" customFormat="1" x14ac:dyDescent="0.2">
      <c r="S957" s="6">
        <v>956</v>
      </c>
      <c r="T957" s="6" t="s">
        <v>2021</v>
      </c>
      <c r="U957" s="7">
        <f t="shared" si="27"/>
        <v>19.622331691297209</v>
      </c>
    </row>
    <row r="958" spans="19:21" s="6" customFormat="1" x14ac:dyDescent="0.2">
      <c r="S958" s="6">
        <v>957</v>
      </c>
      <c r="T958" s="6" t="s">
        <v>2022</v>
      </c>
      <c r="U958" s="7">
        <f t="shared" si="27"/>
        <v>19.642857142857142</v>
      </c>
    </row>
    <row r="959" spans="19:21" s="6" customFormat="1" x14ac:dyDescent="0.2">
      <c r="S959" s="6">
        <v>958</v>
      </c>
      <c r="T959" s="6" t="s">
        <v>2023</v>
      </c>
      <c r="U959" s="7">
        <f t="shared" si="27"/>
        <v>19.663382594417079</v>
      </c>
    </row>
    <row r="960" spans="19:21" s="6" customFormat="1" x14ac:dyDescent="0.2">
      <c r="S960" s="6">
        <v>959</v>
      </c>
      <c r="T960" s="6" t="s">
        <v>2024</v>
      </c>
      <c r="U960" s="7">
        <f t="shared" si="27"/>
        <v>19.683908045977009</v>
      </c>
    </row>
    <row r="961" spans="19:21" s="6" customFormat="1" x14ac:dyDescent="0.2">
      <c r="S961" s="6">
        <v>960</v>
      </c>
      <c r="T961" s="6" t="s">
        <v>2025</v>
      </c>
      <c r="U961" s="7">
        <f t="shared" si="27"/>
        <v>19.704433497536947</v>
      </c>
    </row>
    <row r="962" spans="19:21" s="6" customFormat="1" x14ac:dyDescent="0.2">
      <c r="S962" s="6">
        <v>961</v>
      </c>
      <c r="T962" s="6" t="s">
        <v>2026</v>
      </c>
      <c r="U962" s="7">
        <f t="shared" si="27"/>
        <v>19.72495894909688</v>
      </c>
    </row>
    <row r="963" spans="19:21" s="6" customFormat="1" x14ac:dyDescent="0.2">
      <c r="S963" s="6">
        <v>962</v>
      </c>
      <c r="T963" s="6" t="s">
        <v>2027</v>
      </c>
      <c r="U963" s="7">
        <f t="shared" si="27"/>
        <v>19.745484400656814</v>
      </c>
    </row>
    <row r="964" spans="19:21" s="6" customFormat="1" x14ac:dyDescent="0.2">
      <c r="S964" s="6">
        <v>963</v>
      </c>
      <c r="T964" s="6" t="s">
        <v>2028</v>
      </c>
      <c r="U964" s="7">
        <f t="shared" si="27"/>
        <v>19.766009852216747</v>
      </c>
    </row>
    <row r="965" spans="19:21" s="6" customFormat="1" x14ac:dyDescent="0.2">
      <c r="S965" s="6">
        <v>964</v>
      </c>
      <c r="T965" s="6" t="s">
        <v>2029</v>
      </c>
      <c r="U965" s="7">
        <f t="shared" si="27"/>
        <v>19.786535303776684</v>
      </c>
    </row>
    <row r="966" spans="19:21" s="6" customFormat="1" x14ac:dyDescent="0.2">
      <c r="S966" s="6">
        <v>965</v>
      </c>
      <c r="T966" s="6" t="s">
        <v>2030</v>
      </c>
      <c r="U966" s="7">
        <f t="shared" si="27"/>
        <v>19.807060755336618</v>
      </c>
    </row>
    <row r="967" spans="19:21" s="6" customFormat="1" x14ac:dyDescent="0.2">
      <c r="S967" s="6">
        <v>966</v>
      </c>
      <c r="T967" s="6" t="s">
        <v>2031</v>
      </c>
      <c r="U967" s="7">
        <f t="shared" si="27"/>
        <v>19.827586206896552</v>
      </c>
    </row>
    <row r="968" spans="19:21" s="6" customFormat="1" x14ac:dyDescent="0.2">
      <c r="S968" s="6">
        <v>967</v>
      </c>
      <c r="T968" s="6" t="s">
        <v>2032</v>
      </c>
      <c r="U968" s="7">
        <f t="shared" si="27"/>
        <v>19.848111658456485</v>
      </c>
    </row>
    <row r="969" spans="19:21" s="6" customFormat="1" x14ac:dyDescent="0.2">
      <c r="S969" s="6">
        <v>968</v>
      </c>
      <c r="T969" s="6" t="s">
        <v>2033</v>
      </c>
      <c r="U969" s="7">
        <f t="shared" si="27"/>
        <v>19.868637110016422</v>
      </c>
    </row>
    <row r="970" spans="19:21" s="6" customFormat="1" x14ac:dyDescent="0.2">
      <c r="S970" s="6">
        <v>969</v>
      </c>
      <c r="T970" s="6" t="s">
        <v>2034</v>
      </c>
      <c r="U970" s="7">
        <f t="shared" si="27"/>
        <v>19.889162561576352</v>
      </c>
    </row>
    <row r="971" spans="19:21" s="6" customFormat="1" x14ac:dyDescent="0.2">
      <c r="S971" s="6">
        <v>970</v>
      </c>
      <c r="T971" s="6" t="s">
        <v>2035</v>
      </c>
      <c r="U971" s="7">
        <f t="shared" si="27"/>
        <v>19.909688013136289</v>
      </c>
    </row>
    <row r="972" spans="19:21" s="6" customFormat="1" x14ac:dyDescent="0.2">
      <c r="S972" s="6">
        <v>971</v>
      </c>
      <c r="T972" s="6" t="s">
        <v>2036</v>
      </c>
      <c r="U972" s="7">
        <f t="shared" si="27"/>
        <v>19.930213464696223</v>
      </c>
    </row>
    <row r="973" spans="19:21" s="6" customFormat="1" x14ac:dyDescent="0.2">
      <c r="S973" s="6">
        <v>972</v>
      </c>
      <c r="T973" s="6" t="s">
        <v>2037</v>
      </c>
      <c r="U973" s="7">
        <f t="shared" si="27"/>
        <v>19.950738916256157</v>
      </c>
    </row>
    <row r="974" spans="19:21" s="6" customFormat="1" x14ac:dyDescent="0.2">
      <c r="S974" s="6">
        <v>973</v>
      </c>
      <c r="T974" s="6" t="s">
        <v>2038</v>
      </c>
      <c r="U974" s="7">
        <f t="shared" si="27"/>
        <v>19.97126436781609</v>
      </c>
    </row>
    <row r="975" spans="19:21" s="6" customFormat="1" x14ac:dyDescent="0.2">
      <c r="S975" s="6">
        <v>974</v>
      </c>
      <c r="T975" s="6" t="s">
        <v>2039</v>
      </c>
      <c r="U975" s="7">
        <f t="shared" si="27"/>
        <v>19.991789819376027</v>
      </c>
    </row>
    <row r="976" spans="19:21" s="6" customFormat="1" x14ac:dyDescent="0.2">
      <c r="S976" s="6">
        <v>975</v>
      </c>
      <c r="T976" s="6" t="s">
        <v>2040</v>
      </c>
      <c r="U976" s="7">
        <f t="shared" si="27"/>
        <v>20.012315270935961</v>
      </c>
    </row>
    <row r="977" spans="19:21" s="6" customFormat="1" x14ac:dyDescent="0.2">
      <c r="S977" s="6">
        <v>976</v>
      </c>
      <c r="T977" s="6" t="s">
        <v>2041</v>
      </c>
      <c r="U977" s="7">
        <f t="shared" si="27"/>
        <v>20.032840722495894</v>
      </c>
    </row>
    <row r="978" spans="19:21" s="6" customFormat="1" x14ac:dyDescent="0.2">
      <c r="S978" s="6">
        <v>977</v>
      </c>
      <c r="T978" s="6" t="s">
        <v>2042</v>
      </c>
      <c r="U978" s="7">
        <f t="shared" ref="U978:U1041" si="28">(S978/4872)*100</f>
        <v>20.053366174055828</v>
      </c>
    </row>
    <row r="979" spans="19:21" s="6" customFormat="1" x14ac:dyDescent="0.2">
      <c r="S979" s="6">
        <v>978</v>
      </c>
      <c r="T979" s="6" t="s">
        <v>2043</v>
      </c>
      <c r="U979" s="7">
        <f t="shared" si="28"/>
        <v>20.073891625615765</v>
      </c>
    </row>
    <row r="980" spans="19:21" s="6" customFormat="1" x14ac:dyDescent="0.2">
      <c r="S980" s="6">
        <v>979</v>
      </c>
      <c r="T980" s="6" t="s">
        <v>2044</v>
      </c>
      <c r="U980" s="7">
        <f t="shared" si="28"/>
        <v>20.094417077175699</v>
      </c>
    </row>
    <row r="981" spans="19:21" s="6" customFormat="1" x14ac:dyDescent="0.2">
      <c r="S981" s="6">
        <v>980</v>
      </c>
      <c r="T981" s="6" t="s">
        <v>2045</v>
      </c>
      <c r="U981" s="7">
        <f t="shared" si="28"/>
        <v>20.114942528735632</v>
      </c>
    </row>
    <row r="982" spans="19:21" s="6" customFormat="1" x14ac:dyDescent="0.2">
      <c r="S982" s="6">
        <v>981</v>
      </c>
      <c r="T982" s="6" t="s">
        <v>2046</v>
      </c>
      <c r="U982" s="7">
        <f t="shared" si="28"/>
        <v>20.135467980295566</v>
      </c>
    </row>
    <row r="983" spans="19:21" s="6" customFormat="1" x14ac:dyDescent="0.2">
      <c r="S983" s="6">
        <v>982</v>
      </c>
      <c r="T983" s="6" t="s">
        <v>2047</v>
      </c>
      <c r="U983" s="7">
        <f t="shared" si="28"/>
        <v>20.155993431855499</v>
      </c>
    </row>
    <row r="984" spans="19:21" s="6" customFormat="1" x14ac:dyDescent="0.2">
      <c r="S984" s="6">
        <v>983</v>
      </c>
      <c r="T984" s="6" t="s">
        <v>2048</v>
      </c>
      <c r="U984" s="7">
        <f t="shared" si="28"/>
        <v>20.176518883415433</v>
      </c>
    </row>
    <row r="985" spans="19:21" s="6" customFormat="1" x14ac:dyDescent="0.2">
      <c r="S985" s="6">
        <v>984</v>
      </c>
      <c r="T985" s="6" t="s">
        <v>2049</v>
      </c>
      <c r="U985" s="7">
        <f t="shared" si="28"/>
        <v>20.19704433497537</v>
      </c>
    </row>
    <row r="986" spans="19:21" s="6" customFormat="1" x14ac:dyDescent="0.2">
      <c r="S986" s="6">
        <v>985</v>
      </c>
      <c r="T986" s="6" t="s">
        <v>2050</v>
      </c>
      <c r="U986" s="7">
        <f t="shared" si="28"/>
        <v>20.217569786535304</v>
      </c>
    </row>
    <row r="987" spans="19:21" s="6" customFormat="1" x14ac:dyDescent="0.2">
      <c r="S987" s="6">
        <v>986</v>
      </c>
      <c r="T987" s="6" t="s">
        <v>2051</v>
      </c>
      <c r="U987" s="7">
        <f t="shared" si="28"/>
        <v>20.238095238095237</v>
      </c>
    </row>
    <row r="988" spans="19:21" s="6" customFormat="1" x14ac:dyDescent="0.2">
      <c r="S988" s="6">
        <v>987</v>
      </c>
      <c r="T988" s="6" t="s">
        <v>2052</v>
      </c>
      <c r="U988" s="7">
        <f t="shared" si="28"/>
        <v>20.258620689655171</v>
      </c>
    </row>
    <row r="989" spans="19:21" s="6" customFormat="1" x14ac:dyDescent="0.2">
      <c r="S989" s="6">
        <v>988</v>
      </c>
      <c r="T989" s="6" t="s">
        <v>2053</v>
      </c>
      <c r="U989" s="7">
        <f t="shared" si="28"/>
        <v>20.279146141215108</v>
      </c>
    </row>
    <row r="990" spans="19:21" s="6" customFormat="1" x14ac:dyDescent="0.2">
      <c r="S990" s="6">
        <v>989</v>
      </c>
      <c r="T990" s="6" t="s">
        <v>2054</v>
      </c>
      <c r="U990" s="7">
        <f t="shared" si="28"/>
        <v>20.299671592775042</v>
      </c>
    </row>
    <row r="991" spans="19:21" s="6" customFormat="1" x14ac:dyDescent="0.2">
      <c r="S991" s="6">
        <v>990</v>
      </c>
      <c r="T991" s="6" t="s">
        <v>2055</v>
      </c>
      <c r="U991" s="7">
        <f t="shared" si="28"/>
        <v>20.320197044334975</v>
      </c>
    </row>
    <row r="992" spans="19:21" s="6" customFormat="1" x14ac:dyDescent="0.2">
      <c r="S992" s="6">
        <v>991</v>
      </c>
      <c r="T992" s="6" t="s">
        <v>2056</v>
      </c>
      <c r="U992" s="7">
        <f t="shared" si="28"/>
        <v>20.340722495894909</v>
      </c>
    </row>
    <row r="993" spans="19:21" s="6" customFormat="1" x14ac:dyDescent="0.2">
      <c r="S993" s="6">
        <v>992</v>
      </c>
      <c r="T993" s="6" t="s">
        <v>2057</v>
      </c>
      <c r="U993" s="7">
        <f t="shared" si="28"/>
        <v>20.361247947454846</v>
      </c>
    </row>
    <row r="994" spans="19:21" s="6" customFormat="1" x14ac:dyDescent="0.2">
      <c r="S994" s="6">
        <v>993</v>
      </c>
      <c r="T994" s="6" t="s">
        <v>2058</v>
      </c>
      <c r="U994" s="7">
        <f t="shared" si="28"/>
        <v>20.381773399014776</v>
      </c>
    </row>
    <row r="995" spans="19:21" s="6" customFormat="1" x14ac:dyDescent="0.2">
      <c r="S995" s="6">
        <v>994</v>
      </c>
      <c r="T995" s="6" t="s">
        <v>2059</v>
      </c>
      <c r="U995" s="7">
        <f t="shared" si="28"/>
        <v>20.402298850574713</v>
      </c>
    </row>
    <row r="996" spans="19:21" s="6" customFormat="1" x14ac:dyDescent="0.2">
      <c r="S996" s="6">
        <v>995</v>
      </c>
      <c r="T996" s="6" t="s">
        <v>2060</v>
      </c>
      <c r="U996" s="7">
        <f t="shared" si="28"/>
        <v>20.422824302134647</v>
      </c>
    </row>
    <row r="997" spans="19:21" s="6" customFormat="1" x14ac:dyDescent="0.2">
      <c r="S997" s="6">
        <v>996</v>
      </c>
      <c r="T997" s="6" t="s">
        <v>2061</v>
      </c>
      <c r="U997" s="7">
        <f t="shared" si="28"/>
        <v>20.44334975369458</v>
      </c>
    </row>
    <row r="998" spans="19:21" s="6" customFormat="1" x14ac:dyDescent="0.2">
      <c r="S998" s="6">
        <v>997</v>
      </c>
      <c r="T998" s="6" t="s">
        <v>2062</v>
      </c>
      <c r="U998" s="7">
        <f t="shared" si="28"/>
        <v>20.463875205254517</v>
      </c>
    </row>
    <row r="999" spans="19:21" s="6" customFormat="1" x14ac:dyDescent="0.2">
      <c r="S999" s="6">
        <v>998</v>
      </c>
      <c r="T999" s="6" t="s">
        <v>2063</v>
      </c>
      <c r="U999" s="7">
        <f t="shared" si="28"/>
        <v>20.484400656814451</v>
      </c>
    </row>
    <row r="1000" spans="19:21" s="6" customFormat="1" x14ac:dyDescent="0.2">
      <c r="S1000" s="6">
        <v>999</v>
      </c>
      <c r="T1000" s="6" t="s">
        <v>2064</v>
      </c>
      <c r="U1000" s="7">
        <f t="shared" si="28"/>
        <v>20.504926108374384</v>
      </c>
    </row>
    <row r="1001" spans="19:21" s="6" customFormat="1" x14ac:dyDescent="0.2">
      <c r="S1001" s="6">
        <v>1000</v>
      </c>
      <c r="T1001" s="6" t="s">
        <v>2065</v>
      </c>
      <c r="U1001" s="7">
        <f t="shared" si="28"/>
        <v>20.525451559934318</v>
      </c>
    </row>
    <row r="1002" spans="19:21" s="6" customFormat="1" x14ac:dyDescent="0.2">
      <c r="S1002" s="6">
        <v>1001</v>
      </c>
      <c r="T1002" s="6" t="s">
        <v>2066</v>
      </c>
      <c r="U1002" s="7">
        <f t="shared" si="28"/>
        <v>20.545977011494255</v>
      </c>
    </row>
    <row r="1003" spans="19:21" s="6" customFormat="1" x14ac:dyDescent="0.2">
      <c r="S1003" s="6">
        <v>1002</v>
      </c>
      <c r="T1003" s="6" t="s">
        <v>2067</v>
      </c>
      <c r="U1003" s="7">
        <f t="shared" si="28"/>
        <v>20.566502463054189</v>
      </c>
    </row>
    <row r="1004" spans="19:21" s="6" customFormat="1" x14ac:dyDescent="0.2">
      <c r="S1004" s="6">
        <v>1003</v>
      </c>
      <c r="T1004" s="6" t="s">
        <v>2068</v>
      </c>
      <c r="U1004" s="7">
        <f t="shared" si="28"/>
        <v>20.587027914614122</v>
      </c>
    </row>
    <row r="1005" spans="19:21" s="6" customFormat="1" x14ac:dyDescent="0.2">
      <c r="S1005" s="6">
        <v>1004</v>
      </c>
      <c r="T1005" s="6" t="s">
        <v>2069</v>
      </c>
      <c r="U1005" s="7">
        <f t="shared" si="28"/>
        <v>20.607553366174056</v>
      </c>
    </row>
    <row r="1006" spans="19:21" s="6" customFormat="1" x14ac:dyDescent="0.2">
      <c r="S1006" s="6">
        <v>1005</v>
      </c>
      <c r="T1006" s="6" t="s">
        <v>2070</v>
      </c>
      <c r="U1006" s="7">
        <f t="shared" si="28"/>
        <v>20.628078817733993</v>
      </c>
    </row>
    <row r="1007" spans="19:21" s="6" customFormat="1" x14ac:dyDescent="0.2">
      <c r="S1007" s="6">
        <v>1006</v>
      </c>
      <c r="T1007" s="6" t="s">
        <v>2071</v>
      </c>
      <c r="U1007" s="7">
        <f t="shared" si="28"/>
        <v>20.648604269293923</v>
      </c>
    </row>
    <row r="1008" spans="19:21" s="6" customFormat="1" x14ac:dyDescent="0.2">
      <c r="S1008" s="6">
        <v>1007</v>
      </c>
      <c r="T1008" s="6" t="s">
        <v>2072</v>
      </c>
      <c r="U1008" s="7">
        <f t="shared" si="28"/>
        <v>20.66912972085386</v>
      </c>
    </row>
    <row r="1009" spans="19:21" s="6" customFormat="1" x14ac:dyDescent="0.2">
      <c r="S1009" s="6">
        <v>1008</v>
      </c>
      <c r="T1009" s="6" t="s">
        <v>2073</v>
      </c>
      <c r="U1009" s="7">
        <f t="shared" si="28"/>
        <v>20.689655172413794</v>
      </c>
    </row>
    <row r="1010" spans="19:21" s="6" customFormat="1" x14ac:dyDescent="0.2">
      <c r="S1010" s="6">
        <v>1009</v>
      </c>
      <c r="T1010" s="6" t="s">
        <v>2074</v>
      </c>
      <c r="U1010" s="7">
        <f t="shared" si="28"/>
        <v>20.710180623973727</v>
      </c>
    </row>
    <row r="1011" spans="19:21" s="6" customFormat="1" x14ac:dyDescent="0.2">
      <c r="S1011" s="6">
        <v>1010</v>
      </c>
      <c r="T1011" s="6" t="s">
        <v>2075</v>
      </c>
      <c r="U1011" s="7">
        <f t="shared" si="28"/>
        <v>20.730706075533661</v>
      </c>
    </row>
    <row r="1012" spans="19:21" s="6" customFormat="1" x14ac:dyDescent="0.2">
      <c r="S1012" s="6">
        <v>1011</v>
      </c>
      <c r="T1012" s="6" t="s">
        <v>2076</v>
      </c>
      <c r="U1012" s="7">
        <f t="shared" si="28"/>
        <v>20.751231527093598</v>
      </c>
    </row>
    <row r="1013" spans="19:21" s="6" customFormat="1" x14ac:dyDescent="0.2">
      <c r="S1013" s="6">
        <v>1012</v>
      </c>
      <c r="T1013" s="6" t="s">
        <v>2077</v>
      </c>
      <c r="U1013" s="7">
        <f t="shared" si="28"/>
        <v>20.771756978653531</v>
      </c>
    </row>
    <row r="1014" spans="19:21" s="6" customFormat="1" x14ac:dyDescent="0.2">
      <c r="S1014" s="6">
        <v>1013</v>
      </c>
      <c r="T1014" s="6" t="s">
        <v>2078</v>
      </c>
      <c r="U1014" s="7">
        <f t="shared" si="28"/>
        <v>20.792282430213465</v>
      </c>
    </row>
    <row r="1015" spans="19:21" s="6" customFormat="1" x14ac:dyDescent="0.2">
      <c r="S1015" s="6">
        <v>1014</v>
      </c>
      <c r="T1015" s="6" t="s">
        <v>2079</v>
      </c>
      <c r="U1015" s="7">
        <f t="shared" si="28"/>
        <v>20.812807881773399</v>
      </c>
    </row>
    <row r="1016" spans="19:21" s="6" customFormat="1" x14ac:dyDescent="0.2">
      <c r="S1016" s="6">
        <v>1015</v>
      </c>
      <c r="T1016" s="6" t="s">
        <v>2080</v>
      </c>
      <c r="U1016" s="7">
        <f t="shared" si="28"/>
        <v>20.833333333333336</v>
      </c>
    </row>
    <row r="1017" spans="19:21" s="6" customFormat="1" x14ac:dyDescent="0.2">
      <c r="S1017" s="6">
        <v>1016</v>
      </c>
      <c r="T1017" s="6" t="s">
        <v>2081</v>
      </c>
      <c r="U1017" s="7">
        <f t="shared" si="28"/>
        <v>20.853858784893266</v>
      </c>
    </row>
    <row r="1018" spans="19:21" s="6" customFormat="1" x14ac:dyDescent="0.2">
      <c r="S1018" s="6">
        <v>1017</v>
      </c>
      <c r="T1018" s="6" t="s">
        <v>2082</v>
      </c>
      <c r="U1018" s="7">
        <f t="shared" si="28"/>
        <v>20.874384236453203</v>
      </c>
    </row>
    <row r="1019" spans="19:21" s="6" customFormat="1" x14ac:dyDescent="0.2">
      <c r="S1019" s="6">
        <v>1018</v>
      </c>
      <c r="T1019" s="6" t="s">
        <v>2083</v>
      </c>
      <c r="U1019" s="7">
        <f t="shared" si="28"/>
        <v>20.894909688013136</v>
      </c>
    </row>
    <row r="1020" spans="19:21" s="6" customFormat="1" x14ac:dyDescent="0.2">
      <c r="S1020" s="6">
        <v>1019</v>
      </c>
      <c r="T1020" s="6" t="s">
        <v>2084</v>
      </c>
      <c r="U1020" s="7">
        <f t="shared" si="28"/>
        <v>20.91543513957307</v>
      </c>
    </row>
    <row r="1021" spans="19:21" s="6" customFormat="1" x14ac:dyDescent="0.2">
      <c r="S1021" s="6">
        <v>1020</v>
      </c>
      <c r="T1021" s="6" t="s">
        <v>2085</v>
      </c>
      <c r="U1021" s="7">
        <f t="shared" si="28"/>
        <v>20.935960591133004</v>
      </c>
    </row>
    <row r="1022" spans="19:21" s="6" customFormat="1" x14ac:dyDescent="0.2">
      <c r="S1022" s="6">
        <v>1021</v>
      </c>
      <c r="T1022" s="6" t="s">
        <v>2086</v>
      </c>
      <c r="U1022" s="7">
        <f t="shared" si="28"/>
        <v>20.956486042692941</v>
      </c>
    </row>
    <row r="1023" spans="19:21" s="6" customFormat="1" x14ac:dyDescent="0.2">
      <c r="S1023" s="6">
        <v>1022</v>
      </c>
      <c r="T1023" s="6" t="s">
        <v>2087</v>
      </c>
      <c r="U1023" s="7">
        <f t="shared" si="28"/>
        <v>20.977011494252874</v>
      </c>
    </row>
    <row r="1024" spans="19:21" s="6" customFormat="1" x14ac:dyDescent="0.2">
      <c r="S1024" s="6">
        <v>1023</v>
      </c>
      <c r="T1024" s="6" t="s">
        <v>2088</v>
      </c>
      <c r="U1024" s="7">
        <f t="shared" si="28"/>
        <v>20.997536945812808</v>
      </c>
    </row>
    <row r="1025" spans="19:21" s="6" customFormat="1" x14ac:dyDescent="0.2">
      <c r="S1025" s="6">
        <v>1024</v>
      </c>
      <c r="T1025" s="6" t="s">
        <v>2089</v>
      </c>
      <c r="U1025" s="7">
        <f t="shared" si="28"/>
        <v>21.018062397372741</v>
      </c>
    </row>
    <row r="1026" spans="19:21" s="6" customFormat="1" x14ac:dyDescent="0.2">
      <c r="S1026" s="6">
        <v>1025</v>
      </c>
      <c r="T1026" s="6" t="s">
        <v>2090</v>
      </c>
      <c r="U1026" s="7">
        <f t="shared" si="28"/>
        <v>21.038587848932679</v>
      </c>
    </row>
    <row r="1027" spans="19:21" s="6" customFormat="1" x14ac:dyDescent="0.2">
      <c r="S1027" s="6">
        <v>1026</v>
      </c>
      <c r="T1027" s="6" t="s">
        <v>2091</v>
      </c>
      <c r="U1027" s="7">
        <f t="shared" si="28"/>
        <v>21.059113300492609</v>
      </c>
    </row>
    <row r="1028" spans="19:21" s="6" customFormat="1" x14ac:dyDescent="0.2">
      <c r="S1028" s="6">
        <v>1027</v>
      </c>
      <c r="T1028" s="6" t="s">
        <v>2092</v>
      </c>
      <c r="U1028" s="7">
        <f t="shared" si="28"/>
        <v>21.079638752052546</v>
      </c>
    </row>
    <row r="1029" spans="19:21" s="6" customFormat="1" x14ac:dyDescent="0.2">
      <c r="S1029" s="6">
        <v>1028</v>
      </c>
      <c r="T1029" s="6" t="s">
        <v>2093</v>
      </c>
      <c r="U1029" s="7">
        <f t="shared" si="28"/>
        <v>21.100164203612479</v>
      </c>
    </row>
    <row r="1030" spans="19:21" s="6" customFormat="1" x14ac:dyDescent="0.2">
      <c r="S1030" s="6">
        <v>1029</v>
      </c>
      <c r="T1030" s="6" t="s">
        <v>2094</v>
      </c>
      <c r="U1030" s="7">
        <f t="shared" si="28"/>
        <v>21.120689655172413</v>
      </c>
    </row>
    <row r="1031" spans="19:21" s="6" customFormat="1" x14ac:dyDescent="0.2">
      <c r="S1031" s="6">
        <v>1030</v>
      </c>
      <c r="T1031" s="6" t="s">
        <v>2095</v>
      </c>
      <c r="U1031" s="7">
        <f t="shared" si="28"/>
        <v>21.141215106732346</v>
      </c>
    </row>
    <row r="1032" spans="19:21" s="6" customFormat="1" x14ac:dyDescent="0.2">
      <c r="S1032" s="6">
        <v>1031</v>
      </c>
      <c r="T1032" s="6" t="s">
        <v>2096</v>
      </c>
      <c r="U1032" s="7">
        <f t="shared" si="28"/>
        <v>21.161740558292284</v>
      </c>
    </row>
    <row r="1033" spans="19:21" s="6" customFormat="1" x14ac:dyDescent="0.2">
      <c r="S1033" s="6">
        <v>1032</v>
      </c>
      <c r="T1033" s="6" t="s">
        <v>2097</v>
      </c>
      <c r="U1033" s="7">
        <f t="shared" si="28"/>
        <v>21.182266009852217</v>
      </c>
    </row>
    <row r="1034" spans="19:21" s="6" customFormat="1" x14ac:dyDescent="0.2">
      <c r="S1034" s="6">
        <v>1033</v>
      </c>
      <c r="T1034" s="6" t="s">
        <v>2098</v>
      </c>
      <c r="U1034" s="7">
        <f t="shared" si="28"/>
        <v>21.202791461412151</v>
      </c>
    </row>
    <row r="1035" spans="19:21" s="6" customFormat="1" x14ac:dyDescent="0.2">
      <c r="S1035" s="6">
        <v>1034</v>
      </c>
      <c r="T1035" s="6" t="s">
        <v>2099</v>
      </c>
      <c r="U1035" s="7">
        <f t="shared" si="28"/>
        <v>21.223316912972084</v>
      </c>
    </row>
    <row r="1036" spans="19:21" s="6" customFormat="1" x14ac:dyDescent="0.2">
      <c r="S1036" s="6">
        <v>1035</v>
      </c>
      <c r="T1036" s="6" t="s">
        <v>2100</v>
      </c>
      <c r="U1036" s="7">
        <f t="shared" si="28"/>
        <v>21.243842364532021</v>
      </c>
    </row>
    <row r="1037" spans="19:21" s="6" customFormat="1" x14ac:dyDescent="0.2">
      <c r="S1037" s="6">
        <v>1036</v>
      </c>
      <c r="T1037" s="6" t="s">
        <v>2101</v>
      </c>
      <c r="U1037" s="7">
        <f t="shared" si="28"/>
        <v>21.264367816091951</v>
      </c>
    </row>
    <row r="1038" spans="19:21" s="6" customFormat="1" x14ac:dyDescent="0.2">
      <c r="S1038" s="6">
        <v>1037</v>
      </c>
      <c r="T1038" s="6" t="s">
        <v>2102</v>
      </c>
      <c r="U1038" s="7">
        <f t="shared" si="28"/>
        <v>21.284893267651888</v>
      </c>
    </row>
    <row r="1039" spans="19:21" s="6" customFormat="1" x14ac:dyDescent="0.2">
      <c r="S1039" s="6">
        <v>1038</v>
      </c>
      <c r="T1039" s="6" t="s">
        <v>2103</v>
      </c>
      <c r="U1039" s="7">
        <f t="shared" si="28"/>
        <v>21.305418719211822</v>
      </c>
    </row>
    <row r="1040" spans="19:21" s="6" customFormat="1" x14ac:dyDescent="0.2">
      <c r="S1040" s="6">
        <v>1039</v>
      </c>
      <c r="T1040" s="6" t="s">
        <v>2104</v>
      </c>
      <c r="U1040" s="7">
        <f t="shared" si="28"/>
        <v>21.325944170771756</v>
      </c>
    </row>
    <row r="1041" spans="19:21" s="6" customFormat="1" x14ac:dyDescent="0.2">
      <c r="S1041" s="6">
        <v>1040</v>
      </c>
      <c r="T1041" s="6" t="s">
        <v>2105</v>
      </c>
      <c r="U1041" s="7">
        <f t="shared" si="28"/>
        <v>21.346469622331689</v>
      </c>
    </row>
    <row r="1042" spans="19:21" s="6" customFormat="1" x14ac:dyDescent="0.2">
      <c r="S1042" s="6">
        <v>1041</v>
      </c>
      <c r="T1042" s="6" t="s">
        <v>2106</v>
      </c>
      <c r="U1042" s="7">
        <f t="shared" ref="U1042:U1105" si="29">(S1042/4872)*100</f>
        <v>21.366995073891626</v>
      </c>
    </row>
    <row r="1043" spans="19:21" s="6" customFormat="1" x14ac:dyDescent="0.2">
      <c r="S1043" s="6">
        <v>1042</v>
      </c>
      <c r="T1043" s="6" t="s">
        <v>2107</v>
      </c>
      <c r="U1043" s="7">
        <f t="shared" si="29"/>
        <v>21.38752052545156</v>
      </c>
    </row>
    <row r="1044" spans="19:21" s="6" customFormat="1" x14ac:dyDescent="0.2">
      <c r="S1044" s="6">
        <v>1043</v>
      </c>
      <c r="T1044" s="6" t="s">
        <v>2108</v>
      </c>
      <c r="U1044" s="7">
        <f t="shared" si="29"/>
        <v>21.408045977011493</v>
      </c>
    </row>
    <row r="1045" spans="19:21" s="6" customFormat="1" x14ac:dyDescent="0.2">
      <c r="S1045" s="6">
        <v>1044</v>
      </c>
      <c r="T1045" s="6" t="s">
        <v>2109</v>
      </c>
      <c r="U1045" s="7">
        <f t="shared" si="29"/>
        <v>21.428571428571427</v>
      </c>
    </row>
    <row r="1046" spans="19:21" s="6" customFormat="1" x14ac:dyDescent="0.2">
      <c r="S1046" s="6">
        <v>1045</v>
      </c>
      <c r="T1046" s="6" t="s">
        <v>2110</v>
      </c>
      <c r="U1046" s="7">
        <f t="shared" si="29"/>
        <v>21.449096880131364</v>
      </c>
    </row>
    <row r="1047" spans="19:21" s="6" customFormat="1" x14ac:dyDescent="0.2">
      <c r="S1047" s="6">
        <v>1046</v>
      </c>
      <c r="T1047" s="6" t="s">
        <v>2111</v>
      </c>
      <c r="U1047" s="7">
        <f t="shared" si="29"/>
        <v>21.469622331691298</v>
      </c>
    </row>
    <row r="1048" spans="19:21" s="6" customFormat="1" x14ac:dyDescent="0.2">
      <c r="S1048" s="6">
        <v>1047</v>
      </c>
      <c r="T1048" s="6" t="s">
        <v>2112</v>
      </c>
      <c r="U1048" s="7">
        <f t="shared" si="29"/>
        <v>21.490147783251231</v>
      </c>
    </row>
    <row r="1049" spans="19:21" s="6" customFormat="1" x14ac:dyDescent="0.2">
      <c r="S1049" s="6">
        <v>1048</v>
      </c>
      <c r="T1049" s="6" t="s">
        <v>2113</v>
      </c>
      <c r="U1049" s="7">
        <f t="shared" si="29"/>
        <v>21.510673234811165</v>
      </c>
    </row>
    <row r="1050" spans="19:21" s="6" customFormat="1" x14ac:dyDescent="0.2">
      <c r="S1050" s="6">
        <v>1049</v>
      </c>
      <c r="T1050" s="6" t="s">
        <v>2114</v>
      </c>
      <c r="U1050" s="7">
        <f t="shared" si="29"/>
        <v>21.531198686371098</v>
      </c>
    </row>
    <row r="1051" spans="19:21" s="6" customFormat="1" x14ac:dyDescent="0.2">
      <c r="S1051" s="6">
        <v>1050</v>
      </c>
      <c r="T1051" s="6" t="s">
        <v>2115</v>
      </c>
      <c r="U1051" s="7">
        <f t="shared" si="29"/>
        <v>21.551724137931032</v>
      </c>
    </row>
    <row r="1052" spans="19:21" s="6" customFormat="1" x14ac:dyDescent="0.2">
      <c r="S1052" s="6">
        <v>1051</v>
      </c>
      <c r="T1052" s="6" t="s">
        <v>2116</v>
      </c>
      <c r="U1052" s="7">
        <f t="shared" si="29"/>
        <v>21.572249589490969</v>
      </c>
    </row>
    <row r="1053" spans="19:21" s="6" customFormat="1" x14ac:dyDescent="0.2">
      <c r="S1053" s="6">
        <v>1052</v>
      </c>
      <c r="T1053" s="6" t="s">
        <v>2117</v>
      </c>
      <c r="U1053" s="7">
        <f t="shared" si="29"/>
        <v>21.592775041050906</v>
      </c>
    </row>
    <row r="1054" spans="19:21" s="6" customFormat="1" x14ac:dyDescent="0.2">
      <c r="S1054" s="6">
        <v>1053</v>
      </c>
      <c r="T1054" s="6" t="s">
        <v>2118</v>
      </c>
      <c r="U1054" s="7">
        <f t="shared" si="29"/>
        <v>21.613300492610836</v>
      </c>
    </row>
    <row r="1055" spans="19:21" s="6" customFormat="1" x14ac:dyDescent="0.2">
      <c r="S1055" s="6">
        <v>1054</v>
      </c>
      <c r="T1055" s="6" t="s">
        <v>2119</v>
      </c>
      <c r="U1055" s="7">
        <f t="shared" si="29"/>
        <v>21.633825944170773</v>
      </c>
    </row>
    <row r="1056" spans="19:21" s="6" customFormat="1" x14ac:dyDescent="0.2">
      <c r="S1056" s="6">
        <v>1055</v>
      </c>
      <c r="T1056" s="6" t="s">
        <v>2120</v>
      </c>
      <c r="U1056" s="7">
        <f t="shared" si="29"/>
        <v>21.654351395730707</v>
      </c>
    </row>
    <row r="1057" spans="19:21" s="6" customFormat="1" x14ac:dyDescent="0.2">
      <c r="S1057" s="6">
        <v>1056</v>
      </c>
      <c r="T1057" s="6" t="s">
        <v>2121</v>
      </c>
      <c r="U1057" s="7">
        <f t="shared" si="29"/>
        <v>21.674876847290641</v>
      </c>
    </row>
    <row r="1058" spans="19:21" s="6" customFormat="1" x14ac:dyDescent="0.2">
      <c r="S1058" s="6">
        <v>1057</v>
      </c>
      <c r="T1058" s="6" t="s">
        <v>2122</v>
      </c>
      <c r="U1058" s="7">
        <f t="shared" si="29"/>
        <v>21.695402298850574</v>
      </c>
    </row>
    <row r="1059" spans="19:21" s="6" customFormat="1" x14ac:dyDescent="0.2">
      <c r="S1059" s="6">
        <v>1058</v>
      </c>
      <c r="T1059" s="6" t="s">
        <v>2123</v>
      </c>
      <c r="U1059" s="7">
        <f t="shared" si="29"/>
        <v>21.715927750410511</v>
      </c>
    </row>
    <row r="1060" spans="19:21" s="6" customFormat="1" x14ac:dyDescent="0.2">
      <c r="S1060" s="6">
        <v>1059</v>
      </c>
      <c r="T1060" s="6" t="s">
        <v>2124</v>
      </c>
      <c r="U1060" s="7">
        <f t="shared" si="29"/>
        <v>21.736453201970445</v>
      </c>
    </row>
    <row r="1061" spans="19:21" s="6" customFormat="1" x14ac:dyDescent="0.2">
      <c r="S1061" s="6">
        <v>1060</v>
      </c>
      <c r="T1061" s="6" t="s">
        <v>2125</v>
      </c>
      <c r="U1061" s="7">
        <f t="shared" si="29"/>
        <v>21.756978653530378</v>
      </c>
    </row>
    <row r="1062" spans="19:21" s="6" customFormat="1" x14ac:dyDescent="0.2">
      <c r="S1062" s="6">
        <v>1061</v>
      </c>
      <c r="T1062" s="6" t="s">
        <v>2126</v>
      </c>
      <c r="U1062" s="7">
        <f t="shared" si="29"/>
        <v>21.777504105090312</v>
      </c>
    </row>
    <row r="1063" spans="19:21" s="6" customFormat="1" x14ac:dyDescent="0.2">
      <c r="S1063" s="6">
        <v>1062</v>
      </c>
      <c r="T1063" s="6" t="s">
        <v>2127</v>
      </c>
      <c r="U1063" s="7">
        <f t="shared" si="29"/>
        <v>21.798029556650249</v>
      </c>
    </row>
    <row r="1064" spans="19:21" s="6" customFormat="1" x14ac:dyDescent="0.2">
      <c r="S1064" s="6">
        <v>1063</v>
      </c>
      <c r="T1064" s="6" t="s">
        <v>2128</v>
      </c>
      <c r="U1064" s="7">
        <f t="shared" si="29"/>
        <v>21.818555008210179</v>
      </c>
    </row>
    <row r="1065" spans="19:21" s="6" customFormat="1" x14ac:dyDescent="0.2">
      <c r="S1065" s="6">
        <v>1064</v>
      </c>
      <c r="T1065" s="6" t="s">
        <v>2129</v>
      </c>
      <c r="U1065" s="7">
        <f t="shared" si="29"/>
        <v>21.839080459770116</v>
      </c>
    </row>
    <row r="1066" spans="19:21" s="6" customFormat="1" x14ac:dyDescent="0.2">
      <c r="S1066" s="6">
        <v>1065</v>
      </c>
      <c r="T1066" s="6" t="s">
        <v>2130</v>
      </c>
      <c r="U1066" s="7">
        <f t="shared" si="29"/>
        <v>21.85960591133005</v>
      </c>
    </row>
    <row r="1067" spans="19:21" s="6" customFormat="1" x14ac:dyDescent="0.2">
      <c r="S1067" s="6">
        <v>1066</v>
      </c>
      <c r="T1067" s="6" t="s">
        <v>2131</v>
      </c>
      <c r="U1067" s="7">
        <f t="shared" si="29"/>
        <v>21.880131362889983</v>
      </c>
    </row>
    <row r="1068" spans="19:21" s="6" customFormat="1" x14ac:dyDescent="0.2">
      <c r="S1068" s="6">
        <v>1067</v>
      </c>
      <c r="T1068" s="6" t="s">
        <v>2132</v>
      </c>
      <c r="U1068" s="7">
        <f t="shared" si="29"/>
        <v>21.900656814449917</v>
      </c>
    </row>
    <row r="1069" spans="19:21" s="6" customFormat="1" x14ac:dyDescent="0.2">
      <c r="S1069" s="6">
        <v>1068</v>
      </c>
      <c r="T1069" s="6" t="s">
        <v>2133</v>
      </c>
      <c r="U1069" s="7">
        <f t="shared" si="29"/>
        <v>21.921182266009854</v>
      </c>
    </row>
    <row r="1070" spans="19:21" s="6" customFormat="1" x14ac:dyDescent="0.2">
      <c r="S1070" s="6">
        <v>1069</v>
      </c>
      <c r="T1070" s="6" t="s">
        <v>2134</v>
      </c>
      <c r="U1070" s="7">
        <f t="shared" si="29"/>
        <v>21.941707717569788</v>
      </c>
    </row>
    <row r="1071" spans="19:21" s="6" customFormat="1" x14ac:dyDescent="0.2">
      <c r="S1071" s="6">
        <v>1070</v>
      </c>
      <c r="T1071" s="6" t="s">
        <v>2135</v>
      </c>
      <c r="U1071" s="7">
        <f t="shared" si="29"/>
        <v>21.962233169129721</v>
      </c>
    </row>
    <row r="1072" spans="19:21" s="6" customFormat="1" x14ac:dyDescent="0.2">
      <c r="S1072" s="6">
        <v>1071</v>
      </c>
      <c r="T1072" s="6" t="s">
        <v>2136</v>
      </c>
      <c r="U1072" s="7">
        <f t="shared" si="29"/>
        <v>21.982758620689655</v>
      </c>
    </row>
    <row r="1073" spans="19:21" s="6" customFormat="1" x14ac:dyDescent="0.2">
      <c r="S1073" s="6">
        <v>1072</v>
      </c>
      <c r="T1073" s="6" t="s">
        <v>2137</v>
      </c>
      <c r="U1073" s="7">
        <f t="shared" si="29"/>
        <v>22.003284072249592</v>
      </c>
    </row>
    <row r="1074" spans="19:21" s="6" customFormat="1" x14ac:dyDescent="0.2">
      <c r="S1074" s="6">
        <v>1073</v>
      </c>
      <c r="T1074" s="6" t="s">
        <v>2138</v>
      </c>
      <c r="U1074" s="7">
        <f t="shared" si="29"/>
        <v>22.023809523809522</v>
      </c>
    </row>
    <row r="1075" spans="19:21" s="6" customFormat="1" x14ac:dyDescent="0.2">
      <c r="S1075" s="6">
        <v>1074</v>
      </c>
      <c r="T1075" s="6" t="s">
        <v>2139</v>
      </c>
      <c r="U1075" s="7">
        <f t="shared" si="29"/>
        <v>22.044334975369459</v>
      </c>
    </row>
    <row r="1076" spans="19:21" s="6" customFormat="1" x14ac:dyDescent="0.2">
      <c r="S1076" s="6">
        <v>1075</v>
      </c>
      <c r="T1076" s="6" t="s">
        <v>2140</v>
      </c>
      <c r="U1076" s="7">
        <f t="shared" si="29"/>
        <v>22.064860426929393</v>
      </c>
    </row>
    <row r="1077" spans="19:21" s="6" customFormat="1" x14ac:dyDescent="0.2">
      <c r="S1077" s="6">
        <v>1076</v>
      </c>
      <c r="T1077" s="6" t="s">
        <v>2141</v>
      </c>
      <c r="U1077" s="7">
        <f t="shared" si="29"/>
        <v>22.085385878489326</v>
      </c>
    </row>
    <row r="1078" spans="19:21" s="6" customFormat="1" x14ac:dyDescent="0.2">
      <c r="S1078" s="6">
        <v>1077</v>
      </c>
      <c r="T1078" s="6" t="s">
        <v>2142</v>
      </c>
      <c r="U1078" s="7">
        <f t="shared" si="29"/>
        <v>22.10591133004926</v>
      </c>
    </row>
    <row r="1079" spans="19:21" s="6" customFormat="1" x14ac:dyDescent="0.2">
      <c r="S1079" s="6">
        <v>1078</v>
      </c>
      <c r="T1079" s="6" t="s">
        <v>2143</v>
      </c>
      <c r="U1079" s="7">
        <f t="shared" si="29"/>
        <v>22.126436781609197</v>
      </c>
    </row>
    <row r="1080" spans="19:21" s="6" customFormat="1" x14ac:dyDescent="0.2">
      <c r="S1080" s="6">
        <v>1079</v>
      </c>
      <c r="T1080" s="6" t="s">
        <v>2144</v>
      </c>
      <c r="U1080" s="7">
        <f t="shared" si="29"/>
        <v>22.14696223316913</v>
      </c>
    </row>
    <row r="1081" spans="19:21" s="6" customFormat="1" x14ac:dyDescent="0.2">
      <c r="S1081" s="6">
        <v>1080</v>
      </c>
      <c r="T1081" s="6" t="s">
        <v>2145</v>
      </c>
      <c r="U1081" s="7">
        <f t="shared" si="29"/>
        <v>22.167487684729064</v>
      </c>
    </row>
    <row r="1082" spans="19:21" s="6" customFormat="1" x14ac:dyDescent="0.2">
      <c r="S1082" s="6">
        <v>1081</v>
      </c>
      <c r="T1082" s="6" t="s">
        <v>2146</v>
      </c>
      <c r="U1082" s="7">
        <f t="shared" si="29"/>
        <v>22.188013136288998</v>
      </c>
    </row>
    <row r="1083" spans="19:21" s="6" customFormat="1" x14ac:dyDescent="0.2">
      <c r="S1083" s="6">
        <v>1082</v>
      </c>
      <c r="T1083" s="6" t="s">
        <v>2147</v>
      </c>
      <c r="U1083" s="7">
        <f t="shared" si="29"/>
        <v>22.208538587848935</v>
      </c>
    </row>
    <row r="1084" spans="19:21" s="6" customFormat="1" x14ac:dyDescent="0.2">
      <c r="S1084" s="6">
        <v>1083</v>
      </c>
      <c r="T1084" s="6" t="s">
        <v>2148</v>
      </c>
      <c r="U1084" s="7">
        <f t="shared" si="29"/>
        <v>22.229064039408865</v>
      </c>
    </row>
    <row r="1085" spans="19:21" s="6" customFormat="1" x14ac:dyDescent="0.2">
      <c r="S1085" s="6">
        <v>1084</v>
      </c>
      <c r="T1085" s="6" t="s">
        <v>2149</v>
      </c>
      <c r="U1085" s="7">
        <f t="shared" si="29"/>
        <v>22.249589490968802</v>
      </c>
    </row>
    <row r="1086" spans="19:21" s="6" customFormat="1" x14ac:dyDescent="0.2">
      <c r="S1086" s="6">
        <v>1085</v>
      </c>
      <c r="T1086" s="6" t="s">
        <v>2150</v>
      </c>
      <c r="U1086" s="7">
        <f t="shared" si="29"/>
        <v>22.270114942528735</v>
      </c>
    </row>
    <row r="1087" spans="19:21" s="6" customFormat="1" x14ac:dyDescent="0.2">
      <c r="S1087" s="6">
        <v>1086</v>
      </c>
      <c r="T1087" s="6" t="s">
        <v>2151</v>
      </c>
      <c r="U1087" s="7">
        <f t="shared" si="29"/>
        <v>22.290640394088669</v>
      </c>
    </row>
    <row r="1088" spans="19:21" s="6" customFormat="1" x14ac:dyDescent="0.2">
      <c r="S1088" s="6">
        <v>1087</v>
      </c>
      <c r="T1088" s="6" t="s">
        <v>2152</v>
      </c>
      <c r="U1088" s="7">
        <f t="shared" si="29"/>
        <v>22.311165845648603</v>
      </c>
    </row>
    <row r="1089" spans="19:21" s="6" customFormat="1" x14ac:dyDescent="0.2">
      <c r="S1089" s="6">
        <v>1088</v>
      </c>
      <c r="T1089" s="6" t="s">
        <v>2153</v>
      </c>
      <c r="U1089" s="7">
        <f t="shared" si="29"/>
        <v>22.33169129720854</v>
      </c>
    </row>
    <row r="1090" spans="19:21" s="6" customFormat="1" x14ac:dyDescent="0.2">
      <c r="S1090" s="6">
        <v>1089</v>
      </c>
      <c r="T1090" s="6" t="s">
        <v>2154</v>
      </c>
      <c r="U1090" s="7">
        <f t="shared" si="29"/>
        <v>22.352216748768473</v>
      </c>
    </row>
    <row r="1091" spans="19:21" s="6" customFormat="1" x14ac:dyDescent="0.2">
      <c r="S1091" s="6">
        <v>1090</v>
      </c>
      <c r="T1091" s="6" t="s">
        <v>2155</v>
      </c>
      <c r="U1091" s="7">
        <f t="shared" si="29"/>
        <v>22.372742200328407</v>
      </c>
    </row>
    <row r="1092" spans="19:21" s="6" customFormat="1" x14ac:dyDescent="0.2">
      <c r="S1092" s="6">
        <v>1091</v>
      </c>
      <c r="T1092" s="6" t="s">
        <v>2156</v>
      </c>
      <c r="U1092" s="7">
        <f t="shared" si="29"/>
        <v>22.39326765188834</v>
      </c>
    </row>
    <row r="1093" spans="19:21" s="6" customFormat="1" x14ac:dyDescent="0.2">
      <c r="S1093" s="6">
        <v>1092</v>
      </c>
      <c r="T1093" s="6" t="s">
        <v>2157</v>
      </c>
      <c r="U1093" s="7">
        <f t="shared" si="29"/>
        <v>22.413793103448278</v>
      </c>
    </row>
    <row r="1094" spans="19:21" s="6" customFormat="1" x14ac:dyDescent="0.2">
      <c r="S1094" s="6">
        <v>1093</v>
      </c>
      <c r="T1094" s="6" t="s">
        <v>2158</v>
      </c>
      <c r="U1094" s="7">
        <f t="shared" si="29"/>
        <v>22.434318555008208</v>
      </c>
    </row>
    <row r="1095" spans="19:21" s="6" customFormat="1" x14ac:dyDescent="0.2">
      <c r="S1095" s="6">
        <v>1094</v>
      </c>
      <c r="T1095" s="6" t="s">
        <v>2159</v>
      </c>
      <c r="U1095" s="7">
        <f t="shared" si="29"/>
        <v>22.454844006568145</v>
      </c>
    </row>
    <row r="1096" spans="19:21" s="6" customFormat="1" x14ac:dyDescent="0.2">
      <c r="S1096" s="6">
        <v>1095</v>
      </c>
      <c r="T1096" s="6" t="s">
        <v>2160</v>
      </c>
      <c r="U1096" s="7">
        <f t="shared" si="29"/>
        <v>22.475369458128078</v>
      </c>
    </row>
    <row r="1097" spans="19:21" s="6" customFormat="1" x14ac:dyDescent="0.2">
      <c r="S1097" s="6">
        <v>1096</v>
      </c>
      <c r="T1097" s="6" t="s">
        <v>2161</v>
      </c>
      <c r="U1097" s="7">
        <f t="shared" si="29"/>
        <v>22.495894909688012</v>
      </c>
    </row>
    <row r="1098" spans="19:21" s="6" customFormat="1" x14ac:dyDescent="0.2">
      <c r="S1098" s="6">
        <v>1097</v>
      </c>
      <c r="T1098" s="6" t="s">
        <v>2162</v>
      </c>
      <c r="U1098" s="7">
        <f t="shared" si="29"/>
        <v>22.516420361247945</v>
      </c>
    </row>
    <row r="1099" spans="19:21" s="6" customFormat="1" x14ac:dyDescent="0.2">
      <c r="S1099" s="6">
        <v>1098</v>
      </c>
      <c r="T1099" s="6" t="s">
        <v>2163</v>
      </c>
      <c r="U1099" s="7">
        <f t="shared" si="29"/>
        <v>22.536945812807883</v>
      </c>
    </row>
    <row r="1100" spans="19:21" s="6" customFormat="1" x14ac:dyDescent="0.2">
      <c r="S1100" s="6">
        <v>1099</v>
      </c>
      <c r="T1100" s="6" t="s">
        <v>2164</v>
      </c>
      <c r="U1100" s="7">
        <f t="shared" si="29"/>
        <v>22.557471264367816</v>
      </c>
    </row>
    <row r="1101" spans="19:21" s="6" customFormat="1" x14ac:dyDescent="0.2">
      <c r="S1101" s="6">
        <v>1100</v>
      </c>
      <c r="T1101" s="6" t="s">
        <v>2165</v>
      </c>
      <c r="U1101" s="7">
        <f t="shared" si="29"/>
        <v>22.57799671592775</v>
      </c>
    </row>
    <row r="1102" spans="19:21" s="6" customFormat="1" x14ac:dyDescent="0.2">
      <c r="S1102" s="6">
        <v>1101</v>
      </c>
      <c r="T1102" s="6" t="s">
        <v>2166</v>
      </c>
      <c r="U1102" s="7">
        <f t="shared" si="29"/>
        <v>22.598522167487683</v>
      </c>
    </row>
    <row r="1103" spans="19:21" s="6" customFormat="1" x14ac:dyDescent="0.2">
      <c r="S1103" s="6">
        <v>1102</v>
      </c>
      <c r="T1103" s="6" t="s">
        <v>2167</v>
      </c>
      <c r="U1103" s="7">
        <f t="shared" si="29"/>
        <v>22.61904761904762</v>
      </c>
    </row>
    <row r="1104" spans="19:21" s="6" customFormat="1" x14ac:dyDescent="0.2">
      <c r="S1104" s="6">
        <v>1103</v>
      </c>
      <c r="T1104" s="6" t="s">
        <v>2168</v>
      </c>
      <c r="U1104" s="7">
        <f t="shared" si="29"/>
        <v>22.63957307060755</v>
      </c>
    </row>
    <row r="1105" spans="19:21" s="6" customFormat="1" x14ac:dyDescent="0.2">
      <c r="S1105" s="6">
        <v>1104</v>
      </c>
      <c r="T1105" s="6" t="s">
        <v>2169</v>
      </c>
      <c r="U1105" s="7">
        <f t="shared" si="29"/>
        <v>22.660098522167488</v>
      </c>
    </row>
    <row r="1106" spans="19:21" s="6" customFormat="1" x14ac:dyDescent="0.2">
      <c r="S1106" s="6">
        <v>1105</v>
      </c>
      <c r="T1106" s="6" t="s">
        <v>2170</v>
      </c>
      <c r="U1106" s="7">
        <f t="shared" ref="U1106:U1169" si="30">(S1106/4872)*100</f>
        <v>22.680623973727421</v>
      </c>
    </row>
    <row r="1107" spans="19:21" s="6" customFormat="1" x14ac:dyDescent="0.2">
      <c r="S1107" s="6">
        <v>1106</v>
      </c>
      <c r="T1107" s="6" t="s">
        <v>2171</v>
      </c>
      <c r="U1107" s="7">
        <f t="shared" si="30"/>
        <v>22.701149425287355</v>
      </c>
    </row>
    <row r="1108" spans="19:21" s="6" customFormat="1" x14ac:dyDescent="0.2">
      <c r="S1108" s="6">
        <v>1107</v>
      </c>
      <c r="T1108" s="6" t="s">
        <v>2172</v>
      </c>
      <c r="U1108" s="7">
        <f t="shared" si="30"/>
        <v>22.721674876847288</v>
      </c>
    </row>
    <row r="1109" spans="19:21" s="6" customFormat="1" x14ac:dyDescent="0.2">
      <c r="S1109" s="6">
        <v>1108</v>
      </c>
      <c r="T1109" s="6" t="s">
        <v>2173</v>
      </c>
      <c r="U1109" s="7">
        <f t="shared" si="30"/>
        <v>22.742200328407225</v>
      </c>
    </row>
    <row r="1110" spans="19:21" s="6" customFormat="1" x14ac:dyDescent="0.2">
      <c r="S1110" s="6">
        <v>1109</v>
      </c>
      <c r="T1110" s="6" t="s">
        <v>2174</v>
      </c>
      <c r="U1110" s="7">
        <f t="shared" si="30"/>
        <v>22.762725779967159</v>
      </c>
    </row>
    <row r="1111" spans="19:21" s="6" customFormat="1" x14ac:dyDescent="0.2">
      <c r="S1111" s="6">
        <v>1110</v>
      </c>
      <c r="T1111" s="6" t="s">
        <v>2175</v>
      </c>
      <c r="U1111" s="7">
        <f t="shared" si="30"/>
        <v>22.783251231527093</v>
      </c>
    </row>
    <row r="1112" spans="19:21" s="6" customFormat="1" x14ac:dyDescent="0.2">
      <c r="S1112" s="6">
        <v>1111</v>
      </c>
      <c r="T1112" s="6" t="s">
        <v>2176</v>
      </c>
      <c r="U1112" s="7">
        <f t="shared" si="30"/>
        <v>22.80377668308703</v>
      </c>
    </row>
    <row r="1113" spans="19:21" s="6" customFormat="1" x14ac:dyDescent="0.2">
      <c r="S1113" s="6">
        <v>1112</v>
      </c>
      <c r="T1113" s="6" t="s">
        <v>2177</v>
      </c>
      <c r="U1113" s="7">
        <f t="shared" si="30"/>
        <v>22.824302134646963</v>
      </c>
    </row>
    <row r="1114" spans="19:21" s="6" customFormat="1" x14ac:dyDescent="0.2">
      <c r="S1114" s="6">
        <v>1113</v>
      </c>
      <c r="T1114" s="6" t="s">
        <v>2178</v>
      </c>
      <c r="U1114" s="7">
        <f t="shared" si="30"/>
        <v>22.844827586206897</v>
      </c>
    </row>
    <row r="1115" spans="19:21" s="6" customFormat="1" x14ac:dyDescent="0.2">
      <c r="S1115" s="6">
        <v>1114</v>
      </c>
      <c r="T1115" s="6" t="s">
        <v>2179</v>
      </c>
      <c r="U1115" s="7">
        <f t="shared" si="30"/>
        <v>22.86535303776683</v>
      </c>
    </row>
    <row r="1116" spans="19:21" s="6" customFormat="1" x14ac:dyDescent="0.2">
      <c r="S1116" s="6">
        <v>1115</v>
      </c>
      <c r="T1116" s="6" t="s">
        <v>2180</v>
      </c>
      <c r="U1116" s="7">
        <f t="shared" si="30"/>
        <v>22.885878489326767</v>
      </c>
    </row>
    <row r="1117" spans="19:21" s="6" customFormat="1" x14ac:dyDescent="0.2">
      <c r="S1117" s="6">
        <v>1116</v>
      </c>
      <c r="T1117" s="6" t="s">
        <v>2181</v>
      </c>
      <c r="U1117" s="7">
        <f t="shared" si="30"/>
        <v>22.906403940886698</v>
      </c>
    </row>
    <row r="1118" spans="19:21" s="6" customFormat="1" x14ac:dyDescent="0.2">
      <c r="S1118" s="6">
        <v>1117</v>
      </c>
      <c r="T1118" s="6" t="s">
        <v>2182</v>
      </c>
      <c r="U1118" s="7">
        <f t="shared" si="30"/>
        <v>22.926929392446635</v>
      </c>
    </row>
    <row r="1119" spans="19:21" s="6" customFormat="1" x14ac:dyDescent="0.2">
      <c r="S1119" s="6">
        <v>1118</v>
      </c>
      <c r="T1119" s="6" t="s">
        <v>2183</v>
      </c>
      <c r="U1119" s="7">
        <f t="shared" si="30"/>
        <v>22.947454844006568</v>
      </c>
    </row>
    <row r="1120" spans="19:21" s="6" customFormat="1" x14ac:dyDescent="0.2">
      <c r="S1120" s="6">
        <v>1119</v>
      </c>
      <c r="T1120" s="6" t="s">
        <v>2184</v>
      </c>
      <c r="U1120" s="7">
        <f t="shared" si="30"/>
        <v>22.967980295566505</v>
      </c>
    </row>
    <row r="1121" spans="19:21" s="6" customFormat="1" x14ac:dyDescent="0.2">
      <c r="S1121" s="6">
        <v>1120</v>
      </c>
      <c r="T1121" s="6" t="s">
        <v>2185</v>
      </c>
      <c r="U1121" s="7">
        <f t="shared" si="30"/>
        <v>22.988505747126435</v>
      </c>
    </row>
    <row r="1122" spans="19:21" s="6" customFormat="1" x14ac:dyDescent="0.2">
      <c r="S1122" s="6">
        <v>1121</v>
      </c>
      <c r="T1122" s="6" t="s">
        <v>2186</v>
      </c>
      <c r="U1122" s="7">
        <f t="shared" si="30"/>
        <v>23.009031198686372</v>
      </c>
    </row>
    <row r="1123" spans="19:21" s="6" customFormat="1" x14ac:dyDescent="0.2">
      <c r="S1123" s="6">
        <v>1122</v>
      </c>
      <c r="T1123" s="6" t="s">
        <v>2187</v>
      </c>
      <c r="U1123" s="7">
        <f t="shared" si="30"/>
        <v>23.029556650246306</v>
      </c>
    </row>
    <row r="1124" spans="19:21" s="6" customFormat="1" x14ac:dyDescent="0.2">
      <c r="S1124" s="6">
        <v>1123</v>
      </c>
      <c r="T1124" s="6" t="s">
        <v>2188</v>
      </c>
      <c r="U1124" s="7">
        <f t="shared" si="30"/>
        <v>23.05008210180624</v>
      </c>
    </row>
    <row r="1125" spans="19:21" s="6" customFormat="1" x14ac:dyDescent="0.2">
      <c r="S1125" s="6">
        <v>1124</v>
      </c>
      <c r="T1125" s="6" t="s">
        <v>2189</v>
      </c>
      <c r="U1125" s="7">
        <f t="shared" si="30"/>
        <v>23.070607553366173</v>
      </c>
    </row>
    <row r="1126" spans="19:21" s="6" customFormat="1" x14ac:dyDescent="0.2">
      <c r="S1126" s="6">
        <v>1125</v>
      </c>
      <c r="T1126" s="6" t="s">
        <v>2190</v>
      </c>
      <c r="U1126" s="7">
        <f t="shared" si="30"/>
        <v>23.09113300492611</v>
      </c>
    </row>
    <row r="1127" spans="19:21" s="6" customFormat="1" x14ac:dyDescent="0.2">
      <c r="S1127" s="6">
        <v>1126</v>
      </c>
      <c r="T1127" s="6" t="s">
        <v>2191</v>
      </c>
      <c r="U1127" s="7">
        <f t="shared" si="30"/>
        <v>23.111658456486044</v>
      </c>
    </row>
    <row r="1128" spans="19:21" s="6" customFormat="1" x14ac:dyDescent="0.2">
      <c r="S1128" s="6">
        <v>1127</v>
      </c>
      <c r="T1128" s="6" t="s">
        <v>2192</v>
      </c>
      <c r="U1128" s="7">
        <f t="shared" si="30"/>
        <v>23.132183908045977</v>
      </c>
    </row>
    <row r="1129" spans="19:21" s="6" customFormat="1" x14ac:dyDescent="0.2">
      <c r="S1129" s="6">
        <v>1128</v>
      </c>
      <c r="T1129" s="6" t="s">
        <v>2193</v>
      </c>
      <c r="U1129" s="7">
        <f t="shared" si="30"/>
        <v>23.152709359605911</v>
      </c>
    </row>
    <row r="1130" spans="19:21" s="6" customFormat="1" x14ac:dyDescent="0.2">
      <c r="S1130" s="6">
        <v>1129</v>
      </c>
      <c r="T1130" s="6" t="s">
        <v>2194</v>
      </c>
      <c r="U1130" s="7">
        <f t="shared" si="30"/>
        <v>23.173234811165848</v>
      </c>
    </row>
    <row r="1131" spans="19:21" s="6" customFormat="1" x14ac:dyDescent="0.2">
      <c r="S1131" s="6">
        <v>1130</v>
      </c>
      <c r="T1131" s="6" t="s">
        <v>2195</v>
      </c>
      <c r="U1131" s="7">
        <f t="shared" si="30"/>
        <v>23.193760262725778</v>
      </c>
    </row>
    <row r="1132" spans="19:21" s="6" customFormat="1" x14ac:dyDescent="0.2">
      <c r="S1132" s="6">
        <v>1131</v>
      </c>
      <c r="T1132" s="6" t="s">
        <v>2196</v>
      </c>
      <c r="U1132" s="7">
        <f t="shared" si="30"/>
        <v>23.214285714285715</v>
      </c>
    </row>
    <row r="1133" spans="19:21" s="6" customFormat="1" x14ac:dyDescent="0.2">
      <c r="S1133" s="6">
        <v>1132</v>
      </c>
      <c r="T1133" s="6" t="s">
        <v>2197</v>
      </c>
      <c r="U1133" s="7">
        <f t="shared" si="30"/>
        <v>23.234811165845649</v>
      </c>
    </row>
    <row r="1134" spans="19:21" s="6" customFormat="1" x14ac:dyDescent="0.2">
      <c r="S1134" s="6">
        <v>1133</v>
      </c>
      <c r="T1134" s="6" t="s">
        <v>2198</v>
      </c>
      <c r="U1134" s="7">
        <f t="shared" si="30"/>
        <v>23.255336617405582</v>
      </c>
    </row>
    <row r="1135" spans="19:21" s="6" customFormat="1" x14ac:dyDescent="0.2">
      <c r="S1135" s="6">
        <v>1134</v>
      </c>
      <c r="T1135" s="6" t="s">
        <v>2199</v>
      </c>
      <c r="U1135" s="7">
        <f t="shared" si="30"/>
        <v>23.275862068965516</v>
      </c>
    </row>
    <row r="1136" spans="19:21" s="6" customFormat="1" x14ac:dyDescent="0.2">
      <c r="S1136" s="6">
        <v>1135</v>
      </c>
      <c r="T1136" s="6" t="s">
        <v>2200</v>
      </c>
      <c r="U1136" s="7">
        <f t="shared" si="30"/>
        <v>23.296387520525453</v>
      </c>
    </row>
    <row r="1137" spans="19:21" s="6" customFormat="1" x14ac:dyDescent="0.2">
      <c r="S1137" s="6">
        <v>1136</v>
      </c>
      <c r="T1137" s="6" t="s">
        <v>2201</v>
      </c>
      <c r="U1137" s="7">
        <f t="shared" si="30"/>
        <v>23.316912972085387</v>
      </c>
    </row>
    <row r="1138" spans="19:21" s="6" customFormat="1" x14ac:dyDescent="0.2">
      <c r="S1138" s="6">
        <v>1137</v>
      </c>
      <c r="T1138" s="6" t="s">
        <v>2202</v>
      </c>
      <c r="U1138" s="7">
        <f t="shared" si="30"/>
        <v>23.33743842364532</v>
      </c>
    </row>
    <row r="1139" spans="19:21" s="6" customFormat="1" x14ac:dyDescent="0.2">
      <c r="S1139" s="6">
        <v>1138</v>
      </c>
      <c r="T1139" s="6" t="s">
        <v>2203</v>
      </c>
      <c r="U1139" s="7">
        <f t="shared" si="30"/>
        <v>23.357963875205254</v>
      </c>
    </row>
    <row r="1140" spans="19:21" s="6" customFormat="1" x14ac:dyDescent="0.2">
      <c r="S1140" s="6">
        <v>1139</v>
      </c>
      <c r="T1140" s="6" t="s">
        <v>2204</v>
      </c>
      <c r="U1140" s="7">
        <f t="shared" si="30"/>
        <v>23.378489326765191</v>
      </c>
    </row>
    <row r="1141" spans="19:21" s="6" customFormat="1" x14ac:dyDescent="0.2">
      <c r="S1141" s="6">
        <v>1140</v>
      </c>
      <c r="T1141" s="6" t="s">
        <v>2205</v>
      </c>
      <c r="U1141" s="7">
        <f t="shared" si="30"/>
        <v>23.399014778325121</v>
      </c>
    </row>
    <row r="1142" spans="19:21" s="6" customFormat="1" x14ac:dyDescent="0.2">
      <c r="S1142" s="6">
        <v>1141</v>
      </c>
      <c r="T1142" s="6" t="s">
        <v>2206</v>
      </c>
      <c r="U1142" s="7">
        <f t="shared" si="30"/>
        <v>23.419540229885058</v>
      </c>
    </row>
    <row r="1143" spans="19:21" s="6" customFormat="1" x14ac:dyDescent="0.2">
      <c r="S1143" s="6">
        <v>1142</v>
      </c>
      <c r="T1143" s="6" t="s">
        <v>2207</v>
      </c>
      <c r="U1143" s="7">
        <f t="shared" si="30"/>
        <v>23.440065681444992</v>
      </c>
    </row>
    <row r="1144" spans="19:21" s="6" customFormat="1" x14ac:dyDescent="0.2">
      <c r="S1144" s="6">
        <v>1143</v>
      </c>
      <c r="T1144" s="6" t="s">
        <v>2208</v>
      </c>
      <c r="U1144" s="7">
        <f t="shared" si="30"/>
        <v>23.460591133004925</v>
      </c>
    </row>
    <row r="1145" spans="19:21" s="6" customFormat="1" x14ac:dyDescent="0.2">
      <c r="S1145" s="6">
        <v>1144</v>
      </c>
      <c r="T1145" s="6" t="s">
        <v>2209</v>
      </c>
      <c r="U1145" s="7">
        <f t="shared" si="30"/>
        <v>23.481116584564859</v>
      </c>
    </row>
    <row r="1146" spans="19:21" s="6" customFormat="1" x14ac:dyDescent="0.2">
      <c r="S1146" s="6">
        <v>1145</v>
      </c>
      <c r="T1146" s="6" t="s">
        <v>2210</v>
      </c>
      <c r="U1146" s="7">
        <f t="shared" si="30"/>
        <v>23.501642036124796</v>
      </c>
    </row>
    <row r="1147" spans="19:21" s="6" customFormat="1" x14ac:dyDescent="0.2">
      <c r="S1147" s="6">
        <v>1146</v>
      </c>
      <c r="T1147" s="6" t="s">
        <v>2211</v>
      </c>
      <c r="U1147" s="7">
        <f t="shared" si="30"/>
        <v>23.52216748768473</v>
      </c>
    </row>
    <row r="1148" spans="19:21" s="6" customFormat="1" x14ac:dyDescent="0.2">
      <c r="S1148" s="6">
        <v>1147</v>
      </c>
      <c r="T1148" s="6" t="s">
        <v>2212</v>
      </c>
      <c r="U1148" s="7">
        <f t="shared" si="30"/>
        <v>23.542692939244663</v>
      </c>
    </row>
    <row r="1149" spans="19:21" s="6" customFormat="1" x14ac:dyDescent="0.2">
      <c r="S1149" s="6">
        <v>1148</v>
      </c>
      <c r="T1149" s="6" t="s">
        <v>2213</v>
      </c>
      <c r="U1149" s="7">
        <f t="shared" si="30"/>
        <v>23.563218390804597</v>
      </c>
    </row>
    <row r="1150" spans="19:21" s="6" customFormat="1" x14ac:dyDescent="0.2">
      <c r="S1150" s="6">
        <v>1149</v>
      </c>
      <c r="T1150" s="6" t="s">
        <v>2214</v>
      </c>
      <c r="U1150" s="7">
        <f t="shared" si="30"/>
        <v>23.583743842364534</v>
      </c>
    </row>
    <row r="1151" spans="19:21" s="6" customFormat="1" x14ac:dyDescent="0.2">
      <c r="S1151" s="6">
        <v>1150</v>
      </c>
      <c r="T1151" s="6" t="s">
        <v>2215</v>
      </c>
      <c r="U1151" s="7">
        <f t="shared" si="30"/>
        <v>23.604269293924464</v>
      </c>
    </row>
    <row r="1152" spans="19:21" s="6" customFormat="1" x14ac:dyDescent="0.2">
      <c r="S1152" s="6">
        <v>1151</v>
      </c>
      <c r="T1152" s="6" t="s">
        <v>2216</v>
      </c>
      <c r="U1152" s="7">
        <f t="shared" si="30"/>
        <v>23.624794745484401</v>
      </c>
    </row>
    <row r="1153" spans="19:21" s="6" customFormat="1" x14ac:dyDescent="0.2">
      <c r="S1153" s="6">
        <v>1152</v>
      </c>
      <c r="T1153" s="6" t="s">
        <v>2217</v>
      </c>
      <c r="U1153" s="7">
        <f t="shared" si="30"/>
        <v>23.645320197044335</v>
      </c>
    </row>
    <row r="1154" spans="19:21" s="6" customFormat="1" x14ac:dyDescent="0.2">
      <c r="S1154" s="6">
        <v>1153</v>
      </c>
      <c r="T1154" s="6" t="s">
        <v>2218</v>
      </c>
      <c r="U1154" s="7">
        <f t="shared" si="30"/>
        <v>23.665845648604268</v>
      </c>
    </row>
    <row r="1155" spans="19:21" s="6" customFormat="1" x14ac:dyDescent="0.2">
      <c r="S1155" s="6">
        <v>1154</v>
      </c>
      <c r="T1155" s="6" t="s">
        <v>2219</v>
      </c>
      <c r="U1155" s="7">
        <f t="shared" si="30"/>
        <v>23.686371100164202</v>
      </c>
    </row>
    <row r="1156" spans="19:21" s="6" customFormat="1" x14ac:dyDescent="0.2">
      <c r="S1156" s="6">
        <v>1155</v>
      </c>
      <c r="T1156" s="6" t="s">
        <v>2220</v>
      </c>
      <c r="U1156" s="7">
        <f t="shared" si="30"/>
        <v>23.706896551724139</v>
      </c>
    </row>
    <row r="1157" spans="19:21" s="6" customFormat="1" x14ac:dyDescent="0.2">
      <c r="S1157" s="6">
        <v>1156</v>
      </c>
      <c r="T1157" s="6" t="s">
        <v>2221</v>
      </c>
      <c r="U1157" s="7">
        <f t="shared" si="30"/>
        <v>23.727422003284072</v>
      </c>
    </row>
    <row r="1158" spans="19:21" s="6" customFormat="1" x14ac:dyDescent="0.2">
      <c r="S1158" s="6">
        <v>1157</v>
      </c>
      <c r="T1158" s="6" t="s">
        <v>2222</v>
      </c>
      <c r="U1158" s="7">
        <f t="shared" si="30"/>
        <v>23.747947454844006</v>
      </c>
    </row>
    <row r="1159" spans="19:21" s="6" customFormat="1" x14ac:dyDescent="0.2">
      <c r="S1159" s="6">
        <v>1158</v>
      </c>
      <c r="T1159" s="6" t="s">
        <v>2223</v>
      </c>
      <c r="U1159" s="7">
        <f t="shared" si="30"/>
        <v>23.76847290640394</v>
      </c>
    </row>
    <row r="1160" spans="19:21" s="6" customFormat="1" x14ac:dyDescent="0.2">
      <c r="S1160" s="6">
        <v>1159</v>
      </c>
      <c r="T1160" s="6" t="s">
        <v>2224</v>
      </c>
      <c r="U1160" s="7">
        <f t="shared" si="30"/>
        <v>23.788998357963877</v>
      </c>
    </row>
    <row r="1161" spans="19:21" s="6" customFormat="1" x14ac:dyDescent="0.2">
      <c r="S1161" s="6">
        <v>1160</v>
      </c>
      <c r="T1161" s="6" t="s">
        <v>2225</v>
      </c>
      <c r="U1161" s="7">
        <f t="shared" si="30"/>
        <v>23.809523809523807</v>
      </c>
    </row>
    <row r="1162" spans="19:21" s="6" customFormat="1" x14ac:dyDescent="0.2">
      <c r="S1162" s="6">
        <v>1161</v>
      </c>
      <c r="T1162" s="6" t="s">
        <v>2226</v>
      </c>
      <c r="U1162" s="7">
        <f t="shared" si="30"/>
        <v>23.830049261083744</v>
      </c>
    </row>
    <row r="1163" spans="19:21" s="6" customFormat="1" x14ac:dyDescent="0.2">
      <c r="S1163" s="6">
        <v>1162</v>
      </c>
      <c r="T1163" s="6" t="s">
        <v>2227</v>
      </c>
      <c r="U1163" s="7">
        <f t="shared" si="30"/>
        <v>23.850574712643677</v>
      </c>
    </row>
    <row r="1164" spans="19:21" s="6" customFormat="1" x14ac:dyDescent="0.2">
      <c r="S1164" s="6">
        <v>1163</v>
      </c>
      <c r="T1164" s="6" t="s">
        <v>2228</v>
      </c>
      <c r="U1164" s="7">
        <f t="shared" si="30"/>
        <v>23.871100164203611</v>
      </c>
    </row>
    <row r="1165" spans="19:21" s="6" customFormat="1" x14ac:dyDescent="0.2">
      <c r="S1165" s="6">
        <v>1164</v>
      </c>
      <c r="T1165" s="6" t="s">
        <v>2229</v>
      </c>
      <c r="U1165" s="7">
        <f t="shared" si="30"/>
        <v>23.891625615763548</v>
      </c>
    </row>
    <row r="1166" spans="19:21" s="6" customFormat="1" x14ac:dyDescent="0.2">
      <c r="S1166" s="6">
        <v>1165</v>
      </c>
      <c r="T1166" s="6" t="s">
        <v>2230</v>
      </c>
      <c r="U1166" s="7">
        <f t="shared" si="30"/>
        <v>23.912151067323482</v>
      </c>
    </row>
    <row r="1167" spans="19:21" s="6" customFormat="1" x14ac:dyDescent="0.2">
      <c r="S1167" s="6">
        <v>1166</v>
      </c>
      <c r="T1167" s="6" t="s">
        <v>2231</v>
      </c>
      <c r="U1167" s="7">
        <f t="shared" si="30"/>
        <v>23.932676518883415</v>
      </c>
    </row>
    <row r="1168" spans="19:21" s="6" customFormat="1" x14ac:dyDescent="0.2">
      <c r="S1168" s="6">
        <v>1167</v>
      </c>
      <c r="T1168" s="6" t="s">
        <v>2232</v>
      </c>
      <c r="U1168" s="7">
        <f t="shared" si="30"/>
        <v>23.953201970443349</v>
      </c>
    </row>
    <row r="1169" spans="19:21" s="6" customFormat="1" x14ac:dyDescent="0.2">
      <c r="S1169" s="6">
        <v>1168</v>
      </c>
      <c r="T1169" s="6" t="s">
        <v>2233</v>
      </c>
      <c r="U1169" s="7">
        <f t="shared" si="30"/>
        <v>23.973727422003286</v>
      </c>
    </row>
    <row r="1170" spans="19:21" s="6" customFormat="1" x14ac:dyDescent="0.2">
      <c r="S1170" s="6">
        <v>1169</v>
      </c>
      <c r="T1170" s="6" t="s">
        <v>2234</v>
      </c>
      <c r="U1170" s="7">
        <f t="shared" ref="U1170:U1233" si="31">(S1170/4872)*100</f>
        <v>23.994252873563219</v>
      </c>
    </row>
    <row r="1171" spans="19:21" s="6" customFormat="1" x14ac:dyDescent="0.2">
      <c r="S1171" s="6">
        <v>1170</v>
      </c>
      <c r="T1171" s="6" t="s">
        <v>2235</v>
      </c>
      <c r="U1171" s="7">
        <f t="shared" si="31"/>
        <v>24.014778325123153</v>
      </c>
    </row>
    <row r="1172" spans="19:21" s="6" customFormat="1" x14ac:dyDescent="0.2">
      <c r="S1172" s="6">
        <v>1171</v>
      </c>
      <c r="T1172" s="6" t="s">
        <v>2236</v>
      </c>
      <c r="U1172" s="7">
        <f t="shared" si="31"/>
        <v>24.035303776683087</v>
      </c>
    </row>
    <row r="1173" spans="19:21" s="6" customFormat="1" x14ac:dyDescent="0.2">
      <c r="S1173" s="6">
        <v>1172</v>
      </c>
      <c r="T1173" s="6" t="s">
        <v>2237</v>
      </c>
      <c r="U1173" s="7">
        <f t="shared" si="31"/>
        <v>24.055829228243024</v>
      </c>
    </row>
    <row r="1174" spans="19:21" s="6" customFormat="1" x14ac:dyDescent="0.2">
      <c r="S1174" s="6">
        <v>1173</v>
      </c>
      <c r="T1174" s="6" t="s">
        <v>2238</v>
      </c>
      <c r="U1174" s="7">
        <f t="shared" si="31"/>
        <v>24.076354679802954</v>
      </c>
    </row>
    <row r="1175" spans="19:21" s="6" customFormat="1" x14ac:dyDescent="0.2">
      <c r="S1175" s="6">
        <v>1174</v>
      </c>
      <c r="T1175" s="6" t="s">
        <v>2239</v>
      </c>
      <c r="U1175" s="7">
        <f t="shared" si="31"/>
        <v>24.096880131362891</v>
      </c>
    </row>
    <row r="1176" spans="19:21" s="6" customFormat="1" x14ac:dyDescent="0.2">
      <c r="S1176" s="6">
        <v>1175</v>
      </c>
      <c r="T1176" s="6" t="s">
        <v>2240</v>
      </c>
      <c r="U1176" s="7">
        <f t="shared" si="31"/>
        <v>24.117405582922824</v>
      </c>
    </row>
    <row r="1177" spans="19:21" s="6" customFormat="1" x14ac:dyDescent="0.2">
      <c r="S1177" s="6">
        <v>1176</v>
      </c>
      <c r="T1177" s="6" t="s">
        <v>2241</v>
      </c>
      <c r="U1177" s="7">
        <f t="shared" si="31"/>
        <v>24.137931034482758</v>
      </c>
    </row>
    <row r="1178" spans="19:21" s="6" customFormat="1" x14ac:dyDescent="0.2">
      <c r="S1178" s="6">
        <v>1177</v>
      </c>
      <c r="T1178" s="6" t="s">
        <v>2242</v>
      </c>
      <c r="U1178" s="7">
        <f t="shared" si="31"/>
        <v>24.158456486042692</v>
      </c>
    </row>
    <row r="1179" spans="19:21" s="6" customFormat="1" x14ac:dyDescent="0.2">
      <c r="S1179" s="6">
        <v>1178</v>
      </c>
      <c r="T1179" s="6" t="s">
        <v>2243</v>
      </c>
      <c r="U1179" s="7">
        <f t="shared" si="31"/>
        <v>24.178981937602629</v>
      </c>
    </row>
    <row r="1180" spans="19:21" s="6" customFormat="1" x14ac:dyDescent="0.2">
      <c r="S1180" s="6">
        <v>1179</v>
      </c>
      <c r="T1180" s="6" t="s">
        <v>2244</v>
      </c>
      <c r="U1180" s="7">
        <f t="shared" si="31"/>
        <v>24.199507389162562</v>
      </c>
    </row>
    <row r="1181" spans="19:21" s="6" customFormat="1" x14ac:dyDescent="0.2">
      <c r="S1181" s="6">
        <v>1180</v>
      </c>
      <c r="T1181" s="6" t="s">
        <v>2245</v>
      </c>
      <c r="U1181" s="7">
        <f t="shared" si="31"/>
        <v>24.220032840722496</v>
      </c>
    </row>
    <row r="1182" spans="19:21" s="6" customFormat="1" x14ac:dyDescent="0.2">
      <c r="S1182" s="6">
        <v>1181</v>
      </c>
      <c r="T1182" s="6" t="s">
        <v>2246</v>
      </c>
      <c r="U1182" s="7">
        <f t="shared" si="31"/>
        <v>24.240558292282429</v>
      </c>
    </row>
    <row r="1183" spans="19:21" s="6" customFormat="1" x14ac:dyDescent="0.2">
      <c r="S1183" s="6">
        <v>1182</v>
      </c>
      <c r="T1183" s="6" t="s">
        <v>2247</v>
      </c>
      <c r="U1183" s="7">
        <f t="shared" si="31"/>
        <v>24.261083743842367</v>
      </c>
    </row>
    <row r="1184" spans="19:21" s="6" customFormat="1" x14ac:dyDescent="0.2">
      <c r="S1184" s="6">
        <v>1183</v>
      </c>
      <c r="T1184" s="6" t="s">
        <v>2248</v>
      </c>
      <c r="U1184" s="7">
        <f t="shared" si="31"/>
        <v>24.281609195402297</v>
      </c>
    </row>
    <row r="1185" spans="19:21" s="6" customFormat="1" x14ac:dyDescent="0.2">
      <c r="S1185" s="6">
        <v>1184</v>
      </c>
      <c r="T1185" s="6" t="s">
        <v>2249</v>
      </c>
      <c r="U1185" s="7">
        <f t="shared" si="31"/>
        <v>24.302134646962234</v>
      </c>
    </row>
    <row r="1186" spans="19:21" s="6" customFormat="1" x14ac:dyDescent="0.2">
      <c r="S1186" s="6">
        <v>1185</v>
      </c>
      <c r="T1186" s="6" t="s">
        <v>2250</v>
      </c>
      <c r="U1186" s="7">
        <f t="shared" si="31"/>
        <v>24.322660098522167</v>
      </c>
    </row>
    <row r="1187" spans="19:21" s="6" customFormat="1" x14ac:dyDescent="0.2">
      <c r="S1187" s="6">
        <v>1186</v>
      </c>
      <c r="T1187" s="6" t="s">
        <v>2251</v>
      </c>
      <c r="U1187" s="7">
        <f t="shared" si="31"/>
        <v>24.343185550082104</v>
      </c>
    </row>
    <row r="1188" spans="19:21" s="6" customFormat="1" x14ac:dyDescent="0.2">
      <c r="S1188" s="6">
        <v>1187</v>
      </c>
      <c r="T1188" s="6" t="s">
        <v>2252</v>
      </c>
      <c r="U1188" s="7">
        <f t="shared" si="31"/>
        <v>24.363711001642034</v>
      </c>
    </row>
    <row r="1189" spans="19:21" s="6" customFormat="1" x14ac:dyDescent="0.2">
      <c r="S1189" s="6">
        <v>1188</v>
      </c>
      <c r="T1189" s="6" t="s">
        <v>2253</v>
      </c>
      <c r="U1189" s="7">
        <f t="shared" si="31"/>
        <v>24.384236453201972</v>
      </c>
    </row>
    <row r="1190" spans="19:21" s="6" customFormat="1" x14ac:dyDescent="0.2">
      <c r="S1190" s="6">
        <v>1189</v>
      </c>
      <c r="T1190" s="6" t="s">
        <v>2254</v>
      </c>
      <c r="U1190" s="7">
        <f t="shared" si="31"/>
        <v>24.404761904761905</v>
      </c>
    </row>
    <row r="1191" spans="19:21" s="6" customFormat="1" x14ac:dyDescent="0.2">
      <c r="S1191" s="6">
        <v>1190</v>
      </c>
      <c r="T1191" s="6" t="s">
        <v>2255</v>
      </c>
      <c r="U1191" s="7">
        <f t="shared" si="31"/>
        <v>24.425287356321839</v>
      </c>
    </row>
    <row r="1192" spans="19:21" s="6" customFormat="1" x14ac:dyDescent="0.2">
      <c r="S1192" s="6">
        <v>1191</v>
      </c>
      <c r="T1192" s="6" t="s">
        <v>2256</v>
      </c>
      <c r="U1192" s="7">
        <f t="shared" si="31"/>
        <v>24.445812807881772</v>
      </c>
    </row>
    <row r="1193" spans="19:21" s="6" customFormat="1" x14ac:dyDescent="0.2">
      <c r="S1193" s="6">
        <v>1192</v>
      </c>
      <c r="T1193" s="6" t="s">
        <v>2257</v>
      </c>
      <c r="U1193" s="7">
        <f t="shared" si="31"/>
        <v>24.466338259441709</v>
      </c>
    </row>
    <row r="1194" spans="19:21" s="6" customFormat="1" x14ac:dyDescent="0.2">
      <c r="S1194" s="6">
        <v>1193</v>
      </c>
      <c r="T1194" s="6" t="s">
        <v>2258</v>
      </c>
      <c r="U1194" s="7">
        <f t="shared" si="31"/>
        <v>24.486863711001643</v>
      </c>
    </row>
    <row r="1195" spans="19:21" s="6" customFormat="1" x14ac:dyDescent="0.2">
      <c r="S1195" s="6">
        <v>1194</v>
      </c>
      <c r="T1195" s="6" t="s">
        <v>2259</v>
      </c>
      <c r="U1195" s="7">
        <f t="shared" si="31"/>
        <v>24.507389162561577</v>
      </c>
    </row>
    <row r="1196" spans="19:21" s="6" customFormat="1" x14ac:dyDescent="0.2">
      <c r="S1196" s="6">
        <v>1195</v>
      </c>
      <c r="T1196" s="6" t="s">
        <v>2260</v>
      </c>
      <c r="U1196" s="7">
        <f t="shared" si="31"/>
        <v>24.52791461412151</v>
      </c>
    </row>
    <row r="1197" spans="19:21" s="6" customFormat="1" x14ac:dyDescent="0.2">
      <c r="S1197" s="6">
        <v>1196</v>
      </c>
      <c r="T1197" s="6" t="s">
        <v>2261</v>
      </c>
      <c r="U1197" s="7">
        <f t="shared" si="31"/>
        <v>24.548440065681447</v>
      </c>
    </row>
    <row r="1198" spans="19:21" s="6" customFormat="1" x14ac:dyDescent="0.2">
      <c r="S1198" s="6">
        <v>1197</v>
      </c>
      <c r="T1198" s="6" t="s">
        <v>2262</v>
      </c>
      <c r="U1198" s="7">
        <f t="shared" si="31"/>
        <v>24.568965517241377</v>
      </c>
    </row>
    <row r="1199" spans="19:21" s="6" customFormat="1" x14ac:dyDescent="0.2">
      <c r="S1199" s="6">
        <v>1198</v>
      </c>
      <c r="T1199" s="6" t="s">
        <v>2263</v>
      </c>
      <c r="U1199" s="7">
        <f t="shared" si="31"/>
        <v>24.589490968801314</v>
      </c>
    </row>
    <row r="1200" spans="19:21" s="6" customFormat="1" x14ac:dyDescent="0.2">
      <c r="S1200" s="6">
        <v>1199</v>
      </c>
      <c r="T1200" s="6" t="s">
        <v>2264</v>
      </c>
      <c r="U1200" s="7">
        <f t="shared" si="31"/>
        <v>24.610016420361248</v>
      </c>
    </row>
    <row r="1201" spans="19:21" s="6" customFormat="1" x14ac:dyDescent="0.2">
      <c r="S1201" s="6">
        <v>1200</v>
      </c>
      <c r="T1201" s="6" t="s">
        <v>2265</v>
      </c>
      <c r="U1201" s="7">
        <f t="shared" si="31"/>
        <v>24.630541871921181</v>
      </c>
    </row>
    <row r="1202" spans="19:21" s="6" customFormat="1" x14ac:dyDescent="0.2">
      <c r="S1202" s="6">
        <v>1201</v>
      </c>
      <c r="T1202" s="6" t="s">
        <v>2266</v>
      </c>
      <c r="U1202" s="7">
        <f t="shared" si="31"/>
        <v>24.651067323481115</v>
      </c>
    </row>
    <row r="1203" spans="19:21" s="6" customFormat="1" x14ac:dyDescent="0.2">
      <c r="S1203" s="6">
        <v>1202</v>
      </c>
      <c r="T1203" s="6" t="s">
        <v>2267</v>
      </c>
      <c r="U1203" s="7">
        <f t="shared" si="31"/>
        <v>24.671592775041052</v>
      </c>
    </row>
    <row r="1204" spans="19:21" s="6" customFormat="1" x14ac:dyDescent="0.2">
      <c r="S1204" s="6">
        <v>1203</v>
      </c>
      <c r="T1204" s="6" t="s">
        <v>2268</v>
      </c>
      <c r="U1204" s="7">
        <f t="shared" si="31"/>
        <v>24.692118226600986</v>
      </c>
    </row>
    <row r="1205" spans="19:21" s="6" customFormat="1" x14ac:dyDescent="0.2">
      <c r="S1205" s="6">
        <v>1204</v>
      </c>
      <c r="T1205" s="6" t="s">
        <v>2269</v>
      </c>
      <c r="U1205" s="7">
        <f t="shared" si="31"/>
        <v>24.712643678160919</v>
      </c>
    </row>
    <row r="1206" spans="19:21" s="6" customFormat="1" x14ac:dyDescent="0.2">
      <c r="S1206" s="6">
        <v>1205</v>
      </c>
      <c r="T1206" s="6" t="s">
        <v>2270</v>
      </c>
      <c r="U1206" s="7">
        <f t="shared" si="31"/>
        <v>24.733169129720853</v>
      </c>
    </row>
    <row r="1207" spans="19:21" s="6" customFormat="1" x14ac:dyDescent="0.2">
      <c r="S1207" s="6">
        <v>1206</v>
      </c>
      <c r="T1207" s="6" t="s">
        <v>2271</v>
      </c>
      <c r="U1207" s="7">
        <f t="shared" si="31"/>
        <v>24.75369458128079</v>
      </c>
    </row>
    <row r="1208" spans="19:21" s="6" customFormat="1" x14ac:dyDescent="0.2">
      <c r="S1208" s="6">
        <v>1207</v>
      </c>
      <c r="T1208" s="6" t="s">
        <v>2272</v>
      </c>
      <c r="U1208" s="7">
        <f t="shared" si="31"/>
        <v>24.77422003284072</v>
      </c>
    </row>
    <row r="1209" spans="19:21" s="6" customFormat="1" x14ac:dyDescent="0.2">
      <c r="S1209" s="6">
        <v>1208</v>
      </c>
      <c r="T1209" s="6" t="s">
        <v>2273</v>
      </c>
      <c r="U1209" s="7">
        <f t="shared" si="31"/>
        <v>24.794745484400657</v>
      </c>
    </row>
    <row r="1210" spans="19:21" s="6" customFormat="1" x14ac:dyDescent="0.2">
      <c r="S1210" s="6">
        <v>1209</v>
      </c>
      <c r="T1210" s="6" t="s">
        <v>2274</v>
      </c>
      <c r="U1210" s="7">
        <f t="shared" si="31"/>
        <v>24.815270935960591</v>
      </c>
    </row>
    <row r="1211" spans="19:21" s="6" customFormat="1" x14ac:dyDescent="0.2">
      <c r="S1211" s="6">
        <v>1210</v>
      </c>
      <c r="T1211" s="6" t="s">
        <v>2275</v>
      </c>
      <c r="U1211" s="7">
        <f t="shared" si="31"/>
        <v>24.835796387520524</v>
      </c>
    </row>
    <row r="1212" spans="19:21" s="6" customFormat="1" x14ac:dyDescent="0.2">
      <c r="S1212" s="6">
        <v>1211</v>
      </c>
      <c r="T1212" s="6" t="s">
        <v>2276</v>
      </c>
      <c r="U1212" s="7">
        <f t="shared" si="31"/>
        <v>24.856321839080458</v>
      </c>
    </row>
    <row r="1213" spans="19:21" s="6" customFormat="1" x14ac:dyDescent="0.2">
      <c r="S1213" s="6">
        <v>1212</v>
      </c>
      <c r="T1213" s="6" t="s">
        <v>2277</v>
      </c>
      <c r="U1213" s="7">
        <f t="shared" si="31"/>
        <v>24.876847290640395</v>
      </c>
    </row>
    <row r="1214" spans="19:21" s="6" customFormat="1" x14ac:dyDescent="0.2">
      <c r="S1214" s="6">
        <v>1213</v>
      </c>
      <c r="T1214" s="6" t="s">
        <v>2278</v>
      </c>
      <c r="U1214" s="7">
        <f t="shared" si="31"/>
        <v>24.897372742200329</v>
      </c>
    </row>
    <row r="1215" spans="19:21" s="6" customFormat="1" x14ac:dyDescent="0.2">
      <c r="S1215" s="6">
        <v>1214</v>
      </c>
      <c r="T1215" s="6" t="s">
        <v>2279</v>
      </c>
      <c r="U1215" s="7">
        <f t="shared" si="31"/>
        <v>24.917898193760262</v>
      </c>
    </row>
    <row r="1216" spans="19:21" s="6" customFormat="1" x14ac:dyDescent="0.2">
      <c r="S1216" s="6">
        <v>1215</v>
      </c>
      <c r="T1216" s="6" t="s">
        <v>2280</v>
      </c>
      <c r="U1216" s="7">
        <f t="shared" si="31"/>
        <v>24.938423645320196</v>
      </c>
    </row>
    <row r="1217" spans="19:21" s="6" customFormat="1" x14ac:dyDescent="0.2">
      <c r="S1217" s="6">
        <v>1216</v>
      </c>
      <c r="T1217" s="6" t="s">
        <v>2281</v>
      </c>
      <c r="U1217" s="7">
        <f t="shared" si="31"/>
        <v>24.958949096880133</v>
      </c>
    </row>
    <row r="1218" spans="19:21" s="6" customFormat="1" x14ac:dyDescent="0.2">
      <c r="S1218" s="6">
        <v>1217</v>
      </c>
      <c r="T1218" s="6" t="s">
        <v>2282</v>
      </c>
      <c r="U1218" s="7">
        <f t="shared" si="31"/>
        <v>24.979474548440063</v>
      </c>
    </row>
    <row r="1219" spans="19:21" s="6" customFormat="1" x14ac:dyDescent="0.2">
      <c r="S1219" s="6">
        <v>1218</v>
      </c>
      <c r="T1219" s="6" t="s">
        <v>2283</v>
      </c>
      <c r="U1219" s="7">
        <f t="shared" si="31"/>
        <v>25</v>
      </c>
    </row>
    <row r="1220" spans="19:21" s="6" customFormat="1" x14ac:dyDescent="0.2">
      <c r="S1220" s="6">
        <v>1219</v>
      </c>
      <c r="T1220" s="6" t="s">
        <v>2284</v>
      </c>
      <c r="U1220" s="7">
        <f t="shared" si="31"/>
        <v>25.020525451559934</v>
      </c>
    </row>
    <row r="1221" spans="19:21" s="6" customFormat="1" x14ac:dyDescent="0.2">
      <c r="S1221" s="6">
        <v>1220</v>
      </c>
      <c r="T1221" s="6" t="s">
        <v>2285</v>
      </c>
      <c r="U1221" s="7">
        <f t="shared" si="31"/>
        <v>25.041050903119871</v>
      </c>
    </row>
    <row r="1222" spans="19:21" s="6" customFormat="1" x14ac:dyDescent="0.2">
      <c r="S1222" s="6">
        <v>1221</v>
      </c>
      <c r="T1222" s="6" t="s">
        <v>2286</v>
      </c>
      <c r="U1222" s="7">
        <f t="shared" si="31"/>
        <v>25.061576354679804</v>
      </c>
    </row>
    <row r="1223" spans="19:21" s="6" customFormat="1" x14ac:dyDescent="0.2">
      <c r="S1223" s="6">
        <v>1222</v>
      </c>
      <c r="T1223" s="6" t="s">
        <v>2287</v>
      </c>
      <c r="U1223" s="7">
        <f t="shared" si="31"/>
        <v>25.082101806239738</v>
      </c>
    </row>
    <row r="1224" spans="19:21" s="6" customFormat="1" x14ac:dyDescent="0.2">
      <c r="S1224" s="6">
        <v>1223</v>
      </c>
      <c r="T1224" s="6" t="s">
        <v>2288</v>
      </c>
      <c r="U1224" s="7">
        <f t="shared" si="31"/>
        <v>25.102627257799671</v>
      </c>
    </row>
    <row r="1225" spans="19:21" s="6" customFormat="1" x14ac:dyDescent="0.2">
      <c r="S1225" s="6">
        <v>1224</v>
      </c>
      <c r="T1225" s="6" t="s">
        <v>2289</v>
      </c>
      <c r="U1225" s="7">
        <f t="shared" si="31"/>
        <v>25.123152709359609</v>
      </c>
    </row>
    <row r="1226" spans="19:21" s="6" customFormat="1" x14ac:dyDescent="0.2">
      <c r="S1226" s="6">
        <v>1225</v>
      </c>
      <c r="T1226" s="6" t="s">
        <v>2290</v>
      </c>
      <c r="U1226" s="7">
        <f t="shared" si="31"/>
        <v>25.143678160919542</v>
      </c>
    </row>
    <row r="1227" spans="19:21" s="6" customFormat="1" x14ac:dyDescent="0.2">
      <c r="S1227" s="6">
        <v>1226</v>
      </c>
      <c r="T1227" s="6" t="s">
        <v>2291</v>
      </c>
      <c r="U1227" s="7">
        <f t="shared" si="31"/>
        <v>25.164203612479476</v>
      </c>
    </row>
    <row r="1228" spans="19:21" s="6" customFormat="1" x14ac:dyDescent="0.2">
      <c r="S1228" s="6">
        <v>1227</v>
      </c>
      <c r="T1228" s="6" t="s">
        <v>2292</v>
      </c>
      <c r="U1228" s="7">
        <f t="shared" si="31"/>
        <v>25.184729064039406</v>
      </c>
    </row>
    <row r="1229" spans="19:21" s="6" customFormat="1" x14ac:dyDescent="0.2">
      <c r="S1229" s="6">
        <v>1228</v>
      </c>
      <c r="T1229" s="6" t="s">
        <v>2293</v>
      </c>
      <c r="U1229" s="7">
        <f t="shared" si="31"/>
        <v>25.205254515599346</v>
      </c>
    </row>
    <row r="1230" spans="19:21" s="6" customFormat="1" x14ac:dyDescent="0.2">
      <c r="S1230" s="6">
        <v>1229</v>
      </c>
      <c r="T1230" s="6" t="s">
        <v>2294</v>
      </c>
      <c r="U1230" s="7">
        <f t="shared" si="31"/>
        <v>25.22577996715928</v>
      </c>
    </row>
    <row r="1231" spans="19:21" s="6" customFormat="1" x14ac:dyDescent="0.2">
      <c r="S1231" s="6">
        <v>1230</v>
      </c>
      <c r="T1231" s="6" t="s">
        <v>2295</v>
      </c>
      <c r="U1231" s="7">
        <f t="shared" si="31"/>
        <v>25.24630541871921</v>
      </c>
    </row>
    <row r="1232" spans="19:21" s="6" customFormat="1" x14ac:dyDescent="0.2">
      <c r="S1232" s="6">
        <v>1231</v>
      </c>
      <c r="T1232" s="6" t="s">
        <v>2296</v>
      </c>
      <c r="U1232" s="7">
        <f t="shared" si="31"/>
        <v>25.266830870279144</v>
      </c>
    </row>
    <row r="1233" spans="19:21" s="6" customFormat="1" x14ac:dyDescent="0.2">
      <c r="S1233" s="6">
        <v>1232</v>
      </c>
      <c r="T1233" s="6" t="s">
        <v>2297</v>
      </c>
      <c r="U1233" s="7">
        <f t="shared" si="31"/>
        <v>25.287356321839084</v>
      </c>
    </row>
    <row r="1234" spans="19:21" s="6" customFormat="1" x14ac:dyDescent="0.2">
      <c r="S1234" s="6">
        <v>1233</v>
      </c>
      <c r="T1234" s="6" t="s">
        <v>2298</v>
      </c>
      <c r="U1234" s="7">
        <f t="shared" ref="U1234:U1297" si="32">(S1234/4872)*100</f>
        <v>25.307881773399014</v>
      </c>
    </row>
    <row r="1235" spans="19:21" s="6" customFormat="1" x14ac:dyDescent="0.2">
      <c r="S1235" s="6">
        <v>1234</v>
      </c>
      <c r="T1235" s="6" t="s">
        <v>2299</v>
      </c>
      <c r="U1235" s="7">
        <f t="shared" si="32"/>
        <v>25.328407224958948</v>
      </c>
    </row>
    <row r="1236" spans="19:21" s="6" customFormat="1" x14ac:dyDescent="0.2">
      <c r="S1236" s="6">
        <v>1235</v>
      </c>
      <c r="T1236" s="6" t="s">
        <v>2300</v>
      </c>
      <c r="U1236" s="7">
        <f t="shared" si="32"/>
        <v>25.348932676518881</v>
      </c>
    </row>
    <row r="1237" spans="19:21" s="6" customFormat="1" x14ac:dyDescent="0.2">
      <c r="S1237" s="6">
        <v>1236</v>
      </c>
      <c r="T1237" s="6" t="s">
        <v>2301</v>
      </c>
      <c r="U1237" s="7">
        <f t="shared" si="32"/>
        <v>25.369458128078819</v>
      </c>
    </row>
    <row r="1238" spans="19:21" s="6" customFormat="1" x14ac:dyDescent="0.2">
      <c r="S1238" s="6">
        <v>1237</v>
      </c>
      <c r="T1238" s="6" t="s">
        <v>2302</v>
      </c>
      <c r="U1238" s="7">
        <f t="shared" si="32"/>
        <v>25.389983579638752</v>
      </c>
    </row>
    <row r="1239" spans="19:21" s="6" customFormat="1" x14ac:dyDescent="0.2">
      <c r="S1239" s="6">
        <v>1238</v>
      </c>
      <c r="T1239" s="6" t="s">
        <v>2303</v>
      </c>
      <c r="U1239" s="7">
        <f t="shared" si="32"/>
        <v>25.410509031198686</v>
      </c>
    </row>
    <row r="1240" spans="19:21" s="6" customFormat="1" x14ac:dyDescent="0.2">
      <c r="S1240" s="6">
        <v>1239</v>
      </c>
      <c r="T1240" s="6" t="s">
        <v>2304</v>
      </c>
      <c r="U1240" s="7">
        <f t="shared" si="32"/>
        <v>25.431034482758619</v>
      </c>
    </row>
    <row r="1241" spans="19:21" s="6" customFormat="1" x14ac:dyDescent="0.2">
      <c r="S1241" s="6">
        <v>1240</v>
      </c>
      <c r="T1241" s="6" t="s">
        <v>2305</v>
      </c>
      <c r="U1241" s="7">
        <f t="shared" si="32"/>
        <v>25.451559934318556</v>
      </c>
    </row>
    <row r="1242" spans="19:21" s="6" customFormat="1" x14ac:dyDescent="0.2">
      <c r="S1242" s="6">
        <v>1241</v>
      </c>
      <c r="T1242" s="6" t="s">
        <v>2306</v>
      </c>
      <c r="U1242" s="7">
        <f t="shared" si="32"/>
        <v>25.47208538587849</v>
      </c>
    </row>
    <row r="1243" spans="19:21" s="6" customFormat="1" x14ac:dyDescent="0.2">
      <c r="S1243" s="6">
        <v>1242</v>
      </c>
      <c r="T1243" s="6" t="s">
        <v>2307</v>
      </c>
      <c r="U1243" s="7">
        <f t="shared" si="32"/>
        <v>25.492610837438423</v>
      </c>
    </row>
    <row r="1244" spans="19:21" s="6" customFormat="1" x14ac:dyDescent="0.2">
      <c r="S1244" s="6">
        <v>1243</v>
      </c>
      <c r="T1244" s="6" t="s">
        <v>2308</v>
      </c>
      <c r="U1244" s="7">
        <f t="shared" si="32"/>
        <v>25.513136288998357</v>
      </c>
    </row>
    <row r="1245" spans="19:21" s="6" customFormat="1" x14ac:dyDescent="0.2">
      <c r="S1245" s="6">
        <v>1244</v>
      </c>
      <c r="T1245" s="6" t="s">
        <v>2309</v>
      </c>
      <c r="U1245" s="7">
        <f t="shared" si="32"/>
        <v>25.533661740558294</v>
      </c>
    </row>
    <row r="1246" spans="19:21" s="6" customFormat="1" x14ac:dyDescent="0.2">
      <c r="S1246" s="6">
        <v>1245</v>
      </c>
      <c r="T1246" s="6" t="s">
        <v>2310</v>
      </c>
      <c r="U1246" s="7">
        <f t="shared" si="32"/>
        <v>25.554187192118228</v>
      </c>
    </row>
    <row r="1247" spans="19:21" s="6" customFormat="1" x14ac:dyDescent="0.2">
      <c r="S1247" s="6">
        <v>1246</v>
      </c>
      <c r="T1247" s="6" t="s">
        <v>2311</v>
      </c>
      <c r="U1247" s="7">
        <f t="shared" si="32"/>
        <v>25.574712643678161</v>
      </c>
    </row>
    <row r="1248" spans="19:21" s="6" customFormat="1" x14ac:dyDescent="0.2">
      <c r="S1248" s="6">
        <v>1247</v>
      </c>
      <c r="T1248" s="6" t="s">
        <v>2312</v>
      </c>
      <c r="U1248" s="7">
        <f t="shared" si="32"/>
        <v>25.595238095238095</v>
      </c>
    </row>
    <row r="1249" spans="19:21" s="6" customFormat="1" x14ac:dyDescent="0.2">
      <c r="S1249" s="6">
        <v>1248</v>
      </c>
      <c r="T1249" s="6" t="s">
        <v>2313</v>
      </c>
      <c r="U1249" s="7">
        <f t="shared" si="32"/>
        <v>25.615763546798032</v>
      </c>
    </row>
    <row r="1250" spans="19:21" s="6" customFormat="1" x14ac:dyDescent="0.2">
      <c r="S1250" s="6">
        <v>1249</v>
      </c>
      <c r="T1250" s="6" t="s">
        <v>2314</v>
      </c>
      <c r="U1250" s="7">
        <f t="shared" si="32"/>
        <v>25.636288998357966</v>
      </c>
    </row>
    <row r="1251" spans="19:21" s="6" customFormat="1" x14ac:dyDescent="0.2">
      <c r="S1251" s="6">
        <v>1250</v>
      </c>
      <c r="T1251" s="6" t="s">
        <v>2315</v>
      </c>
      <c r="U1251" s="7">
        <f t="shared" si="32"/>
        <v>25.656814449917896</v>
      </c>
    </row>
    <row r="1252" spans="19:21" s="6" customFormat="1" x14ac:dyDescent="0.2">
      <c r="S1252" s="6">
        <v>1251</v>
      </c>
      <c r="T1252" s="6" t="s">
        <v>2316</v>
      </c>
      <c r="U1252" s="7">
        <f t="shared" si="32"/>
        <v>25.677339901477829</v>
      </c>
    </row>
    <row r="1253" spans="19:21" s="6" customFormat="1" x14ac:dyDescent="0.2">
      <c r="S1253" s="6">
        <v>1252</v>
      </c>
      <c r="T1253" s="6" t="s">
        <v>2317</v>
      </c>
      <c r="U1253" s="7">
        <f t="shared" si="32"/>
        <v>25.69786535303777</v>
      </c>
    </row>
    <row r="1254" spans="19:21" s="6" customFormat="1" x14ac:dyDescent="0.2">
      <c r="S1254" s="6">
        <v>1253</v>
      </c>
      <c r="T1254" s="6" t="s">
        <v>2318</v>
      </c>
      <c r="U1254" s="7">
        <f t="shared" si="32"/>
        <v>25.718390804597703</v>
      </c>
    </row>
    <row r="1255" spans="19:21" s="6" customFormat="1" x14ac:dyDescent="0.2">
      <c r="S1255" s="6">
        <v>1254</v>
      </c>
      <c r="T1255" s="6" t="s">
        <v>2319</v>
      </c>
      <c r="U1255" s="7">
        <f t="shared" si="32"/>
        <v>25.738916256157633</v>
      </c>
    </row>
    <row r="1256" spans="19:21" s="6" customFormat="1" x14ac:dyDescent="0.2">
      <c r="S1256" s="6">
        <v>1255</v>
      </c>
      <c r="T1256" s="6" t="s">
        <v>2320</v>
      </c>
      <c r="U1256" s="7">
        <f t="shared" si="32"/>
        <v>25.759441707717567</v>
      </c>
    </row>
    <row r="1257" spans="19:21" s="6" customFormat="1" x14ac:dyDescent="0.2">
      <c r="S1257" s="6">
        <v>1256</v>
      </c>
      <c r="T1257" s="6" t="s">
        <v>2321</v>
      </c>
      <c r="U1257" s="7">
        <f t="shared" si="32"/>
        <v>25.779967159277504</v>
      </c>
    </row>
    <row r="1258" spans="19:21" s="6" customFormat="1" x14ac:dyDescent="0.2">
      <c r="S1258" s="6">
        <v>1257</v>
      </c>
      <c r="T1258" s="6" t="s">
        <v>2322</v>
      </c>
      <c r="U1258" s="7">
        <f t="shared" si="32"/>
        <v>25.800492610837438</v>
      </c>
    </row>
    <row r="1259" spans="19:21" s="6" customFormat="1" x14ac:dyDescent="0.2">
      <c r="S1259" s="6">
        <v>1258</v>
      </c>
      <c r="T1259" s="6" t="s">
        <v>2323</v>
      </c>
      <c r="U1259" s="7">
        <f t="shared" si="32"/>
        <v>25.821018062397371</v>
      </c>
    </row>
    <row r="1260" spans="19:21" s="6" customFormat="1" x14ac:dyDescent="0.2">
      <c r="S1260" s="6">
        <v>1259</v>
      </c>
      <c r="T1260" s="6" t="s">
        <v>2324</v>
      </c>
      <c r="U1260" s="7">
        <f t="shared" si="32"/>
        <v>25.841543513957305</v>
      </c>
    </row>
    <row r="1261" spans="19:21" s="6" customFormat="1" x14ac:dyDescent="0.2">
      <c r="S1261" s="6">
        <v>1260</v>
      </c>
      <c r="T1261" s="6" t="s">
        <v>2325</v>
      </c>
      <c r="U1261" s="7">
        <f t="shared" si="32"/>
        <v>25.862068965517242</v>
      </c>
    </row>
    <row r="1262" spans="19:21" s="6" customFormat="1" x14ac:dyDescent="0.2">
      <c r="S1262" s="6">
        <v>1261</v>
      </c>
      <c r="T1262" s="6" t="s">
        <v>2326</v>
      </c>
      <c r="U1262" s="7">
        <f t="shared" si="32"/>
        <v>25.882594417077176</v>
      </c>
    </row>
    <row r="1263" spans="19:21" s="6" customFormat="1" x14ac:dyDescent="0.2">
      <c r="S1263" s="6">
        <v>1262</v>
      </c>
      <c r="T1263" s="6" t="s">
        <v>2327</v>
      </c>
      <c r="U1263" s="7">
        <f t="shared" si="32"/>
        <v>25.903119868637109</v>
      </c>
    </row>
    <row r="1264" spans="19:21" s="6" customFormat="1" x14ac:dyDescent="0.2">
      <c r="S1264" s="6">
        <v>1263</v>
      </c>
      <c r="T1264" s="6" t="s">
        <v>2328</v>
      </c>
      <c r="U1264" s="7">
        <f t="shared" si="32"/>
        <v>25.923645320197043</v>
      </c>
    </row>
    <row r="1265" spans="19:21" s="6" customFormat="1" x14ac:dyDescent="0.2">
      <c r="S1265" s="6">
        <v>1264</v>
      </c>
      <c r="T1265" s="6" t="s">
        <v>2329</v>
      </c>
      <c r="U1265" s="7">
        <f t="shared" si="32"/>
        <v>25.94417077175698</v>
      </c>
    </row>
    <row r="1266" spans="19:21" s="6" customFormat="1" x14ac:dyDescent="0.2">
      <c r="S1266" s="6">
        <v>1265</v>
      </c>
      <c r="T1266" s="6" t="s">
        <v>2330</v>
      </c>
      <c r="U1266" s="7">
        <f t="shared" si="32"/>
        <v>25.964696223316913</v>
      </c>
    </row>
    <row r="1267" spans="19:21" s="6" customFormat="1" x14ac:dyDescent="0.2">
      <c r="S1267" s="6">
        <v>1266</v>
      </c>
      <c r="T1267" s="6" t="s">
        <v>2331</v>
      </c>
      <c r="U1267" s="7">
        <f t="shared" si="32"/>
        <v>25.985221674876847</v>
      </c>
    </row>
    <row r="1268" spans="19:21" s="6" customFormat="1" x14ac:dyDescent="0.2">
      <c r="S1268" s="6">
        <v>1267</v>
      </c>
      <c r="T1268" s="6" t="s">
        <v>2332</v>
      </c>
      <c r="U1268" s="7">
        <f t="shared" si="32"/>
        <v>26.005747126436781</v>
      </c>
    </row>
    <row r="1269" spans="19:21" s="6" customFormat="1" x14ac:dyDescent="0.2">
      <c r="S1269" s="6">
        <v>1268</v>
      </c>
      <c r="T1269" s="6" t="s">
        <v>2333</v>
      </c>
      <c r="U1269" s="7">
        <f t="shared" si="32"/>
        <v>26.026272577996718</v>
      </c>
    </row>
    <row r="1270" spans="19:21" s="6" customFormat="1" x14ac:dyDescent="0.2">
      <c r="S1270" s="6">
        <v>1269</v>
      </c>
      <c r="T1270" s="6" t="s">
        <v>2334</v>
      </c>
      <c r="U1270" s="7">
        <f t="shared" si="32"/>
        <v>26.046798029556651</v>
      </c>
    </row>
    <row r="1271" spans="19:21" s="6" customFormat="1" x14ac:dyDescent="0.2">
      <c r="S1271" s="6">
        <v>1270</v>
      </c>
      <c r="T1271" s="6" t="s">
        <v>2335</v>
      </c>
      <c r="U1271" s="7">
        <f t="shared" si="32"/>
        <v>26.067323481116585</v>
      </c>
    </row>
    <row r="1272" spans="19:21" s="6" customFormat="1" x14ac:dyDescent="0.2">
      <c r="S1272" s="6">
        <v>1271</v>
      </c>
      <c r="T1272" s="6" t="s">
        <v>2336</v>
      </c>
      <c r="U1272" s="7">
        <f t="shared" si="32"/>
        <v>26.087848932676515</v>
      </c>
    </row>
    <row r="1273" spans="19:21" s="6" customFormat="1" x14ac:dyDescent="0.2">
      <c r="S1273" s="6">
        <v>1272</v>
      </c>
      <c r="T1273" s="6" t="s">
        <v>2337</v>
      </c>
      <c r="U1273" s="7">
        <f t="shared" si="32"/>
        <v>26.108374384236456</v>
      </c>
    </row>
    <row r="1274" spans="19:21" s="6" customFormat="1" x14ac:dyDescent="0.2">
      <c r="S1274" s="6">
        <v>1273</v>
      </c>
      <c r="T1274" s="6" t="s">
        <v>2338</v>
      </c>
      <c r="U1274" s="7">
        <f t="shared" si="32"/>
        <v>26.128899835796389</v>
      </c>
    </row>
    <row r="1275" spans="19:21" s="6" customFormat="1" x14ac:dyDescent="0.2">
      <c r="S1275" s="6">
        <v>1274</v>
      </c>
      <c r="T1275" s="6" t="s">
        <v>2339</v>
      </c>
      <c r="U1275" s="7">
        <f t="shared" si="32"/>
        <v>26.149425287356319</v>
      </c>
    </row>
    <row r="1276" spans="19:21" s="6" customFormat="1" x14ac:dyDescent="0.2">
      <c r="S1276" s="6">
        <v>1275</v>
      </c>
      <c r="T1276" s="6" t="s">
        <v>2340</v>
      </c>
      <c r="U1276" s="7">
        <f t="shared" si="32"/>
        <v>26.16995073891626</v>
      </c>
    </row>
    <row r="1277" spans="19:21" s="6" customFormat="1" x14ac:dyDescent="0.2">
      <c r="S1277" s="6">
        <v>1276</v>
      </c>
      <c r="T1277" s="6" t="s">
        <v>2341</v>
      </c>
      <c r="U1277" s="7">
        <f t="shared" si="32"/>
        <v>26.190476190476193</v>
      </c>
    </row>
    <row r="1278" spans="19:21" s="6" customFormat="1" x14ac:dyDescent="0.2">
      <c r="S1278" s="6">
        <v>1277</v>
      </c>
      <c r="T1278" s="6" t="s">
        <v>2342</v>
      </c>
      <c r="U1278" s="7">
        <f t="shared" si="32"/>
        <v>26.211001642036123</v>
      </c>
    </row>
    <row r="1279" spans="19:21" s="6" customFormat="1" x14ac:dyDescent="0.2">
      <c r="S1279" s="6">
        <v>1278</v>
      </c>
      <c r="T1279" s="6" t="s">
        <v>2343</v>
      </c>
      <c r="U1279" s="7">
        <f t="shared" si="32"/>
        <v>26.231527093596057</v>
      </c>
    </row>
    <row r="1280" spans="19:21" s="6" customFormat="1" x14ac:dyDescent="0.2">
      <c r="S1280" s="6">
        <v>1279</v>
      </c>
      <c r="T1280" s="6" t="s">
        <v>2344</v>
      </c>
      <c r="U1280" s="7">
        <f t="shared" si="32"/>
        <v>26.252052545155998</v>
      </c>
    </row>
    <row r="1281" spans="19:21" s="6" customFormat="1" x14ac:dyDescent="0.2">
      <c r="S1281" s="6">
        <v>1280</v>
      </c>
      <c r="T1281" s="6" t="s">
        <v>2345</v>
      </c>
      <c r="U1281" s="7">
        <f t="shared" si="32"/>
        <v>26.272577996715928</v>
      </c>
    </row>
    <row r="1282" spans="19:21" s="6" customFormat="1" x14ac:dyDescent="0.2">
      <c r="S1282" s="6">
        <v>1281</v>
      </c>
      <c r="T1282" s="6" t="s">
        <v>2346</v>
      </c>
      <c r="U1282" s="7">
        <f t="shared" si="32"/>
        <v>26.293103448275861</v>
      </c>
    </row>
    <row r="1283" spans="19:21" s="6" customFormat="1" x14ac:dyDescent="0.2">
      <c r="S1283" s="6">
        <v>1282</v>
      </c>
      <c r="T1283" s="6" t="s">
        <v>2347</v>
      </c>
      <c r="U1283" s="7">
        <f t="shared" si="32"/>
        <v>26.313628899835795</v>
      </c>
    </row>
    <row r="1284" spans="19:21" s="6" customFormat="1" x14ac:dyDescent="0.2">
      <c r="S1284" s="6">
        <v>1283</v>
      </c>
      <c r="T1284" s="6" t="s">
        <v>2348</v>
      </c>
      <c r="U1284" s="7">
        <f t="shared" si="32"/>
        <v>26.334154351395732</v>
      </c>
    </row>
    <row r="1285" spans="19:21" s="6" customFormat="1" x14ac:dyDescent="0.2">
      <c r="S1285" s="6">
        <v>1284</v>
      </c>
      <c r="T1285" s="6" t="s">
        <v>2349</v>
      </c>
      <c r="U1285" s="7">
        <f t="shared" si="32"/>
        <v>26.354679802955665</v>
      </c>
    </row>
    <row r="1286" spans="19:21" s="6" customFormat="1" x14ac:dyDescent="0.2">
      <c r="S1286" s="6">
        <v>1285</v>
      </c>
      <c r="T1286" s="6" t="s">
        <v>2350</v>
      </c>
      <c r="U1286" s="7">
        <f t="shared" si="32"/>
        <v>26.375205254515599</v>
      </c>
    </row>
    <row r="1287" spans="19:21" s="6" customFormat="1" x14ac:dyDescent="0.2">
      <c r="S1287" s="6">
        <v>1286</v>
      </c>
      <c r="T1287" s="6" t="s">
        <v>2351</v>
      </c>
      <c r="U1287" s="7">
        <f t="shared" si="32"/>
        <v>26.395730706075533</v>
      </c>
    </row>
    <row r="1288" spans="19:21" s="6" customFormat="1" x14ac:dyDescent="0.2">
      <c r="S1288" s="6">
        <v>1287</v>
      </c>
      <c r="T1288" s="6" t="s">
        <v>2352</v>
      </c>
      <c r="U1288" s="7">
        <f t="shared" si="32"/>
        <v>26.41625615763547</v>
      </c>
    </row>
    <row r="1289" spans="19:21" s="6" customFormat="1" x14ac:dyDescent="0.2">
      <c r="S1289" s="6">
        <v>1288</v>
      </c>
      <c r="T1289" s="6" t="s">
        <v>2353</v>
      </c>
      <c r="U1289" s="7">
        <f t="shared" si="32"/>
        <v>26.436781609195403</v>
      </c>
    </row>
    <row r="1290" spans="19:21" s="6" customFormat="1" x14ac:dyDescent="0.2">
      <c r="S1290" s="6">
        <v>1289</v>
      </c>
      <c r="T1290" s="6" t="s">
        <v>2354</v>
      </c>
      <c r="U1290" s="7">
        <f t="shared" si="32"/>
        <v>26.457307060755337</v>
      </c>
    </row>
    <row r="1291" spans="19:21" s="6" customFormat="1" x14ac:dyDescent="0.2">
      <c r="S1291" s="6">
        <v>1290</v>
      </c>
      <c r="T1291" s="6" t="s">
        <v>2355</v>
      </c>
      <c r="U1291" s="7">
        <f t="shared" si="32"/>
        <v>26.47783251231527</v>
      </c>
    </row>
    <row r="1292" spans="19:21" s="6" customFormat="1" x14ac:dyDescent="0.2">
      <c r="S1292" s="6">
        <v>1291</v>
      </c>
      <c r="T1292" s="6" t="s">
        <v>2356</v>
      </c>
      <c r="U1292" s="7">
        <f t="shared" si="32"/>
        <v>26.498357963875208</v>
      </c>
    </row>
    <row r="1293" spans="19:21" s="6" customFormat="1" x14ac:dyDescent="0.2">
      <c r="S1293" s="6">
        <v>1292</v>
      </c>
      <c r="T1293" s="6" t="s">
        <v>2357</v>
      </c>
      <c r="U1293" s="7">
        <f t="shared" si="32"/>
        <v>26.518883415435141</v>
      </c>
    </row>
    <row r="1294" spans="19:21" s="6" customFormat="1" x14ac:dyDescent="0.2">
      <c r="S1294" s="6">
        <v>1293</v>
      </c>
      <c r="T1294" s="6" t="s">
        <v>2358</v>
      </c>
      <c r="U1294" s="7">
        <f t="shared" si="32"/>
        <v>26.539408866995075</v>
      </c>
    </row>
    <row r="1295" spans="19:21" s="6" customFormat="1" x14ac:dyDescent="0.2">
      <c r="S1295" s="6">
        <v>1294</v>
      </c>
      <c r="T1295" s="6" t="s">
        <v>2359</v>
      </c>
      <c r="U1295" s="7">
        <f t="shared" si="32"/>
        <v>26.559934318555005</v>
      </c>
    </row>
    <row r="1296" spans="19:21" s="6" customFormat="1" x14ac:dyDescent="0.2">
      <c r="S1296" s="6">
        <v>1295</v>
      </c>
      <c r="T1296" s="6" t="s">
        <v>2360</v>
      </c>
      <c r="U1296" s="7">
        <f t="shared" si="32"/>
        <v>26.580459770114945</v>
      </c>
    </row>
    <row r="1297" spans="19:21" s="6" customFormat="1" x14ac:dyDescent="0.2">
      <c r="S1297" s="6">
        <v>1296</v>
      </c>
      <c r="T1297" s="6" t="s">
        <v>2361</v>
      </c>
      <c r="U1297" s="7">
        <f t="shared" si="32"/>
        <v>26.600985221674879</v>
      </c>
    </row>
    <row r="1298" spans="19:21" s="6" customFormat="1" x14ac:dyDescent="0.2">
      <c r="S1298" s="6">
        <v>1297</v>
      </c>
      <c r="T1298" s="6" t="s">
        <v>2362</v>
      </c>
      <c r="U1298" s="7">
        <f t="shared" ref="U1298:U1361" si="33">(S1298/4872)*100</f>
        <v>26.621510673234809</v>
      </c>
    </row>
    <row r="1299" spans="19:21" s="6" customFormat="1" x14ac:dyDescent="0.2">
      <c r="S1299" s="6">
        <v>1298</v>
      </c>
      <c r="T1299" s="6" t="s">
        <v>2363</v>
      </c>
      <c r="U1299" s="7">
        <f t="shared" si="33"/>
        <v>26.642036124794743</v>
      </c>
    </row>
    <row r="1300" spans="19:21" s="6" customFormat="1" x14ac:dyDescent="0.2">
      <c r="S1300" s="6">
        <v>1299</v>
      </c>
      <c r="T1300" s="6" t="s">
        <v>2364</v>
      </c>
      <c r="U1300" s="7">
        <f t="shared" si="33"/>
        <v>26.662561576354683</v>
      </c>
    </row>
    <row r="1301" spans="19:21" s="6" customFormat="1" x14ac:dyDescent="0.2">
      <c r="S1301" s="6">
        <v>1300</v>
      </c>
      <c r="T1301" s="6" t="s">
        <v>2365</v>
      </c>
      <c r="U1301" s="7">
        <f t="shared" si="33"/>
        <v>26.683087027914613</v>
      </c>
    </row>
    <row r="1302" spans="19:21" s="6" customFormat="1" x14ac:dyDescent="0.2">
      <c r="S1302" s="6">
        <v>1301</v>
      </c>
      <c r="T1302" s="6" t="s">
        <v>2366</v>
      </c>
      <c r="U1302" s="7">
        <f t="shared" si="33"/>
        <v>26.703612479474547</v>
      </c>
    </row>
    <row r="1303" spans="19:21" s="6" customFormat="1" x14ac:dyDescent="0.2">
      <c r="S1303" s="6">
        <v>1302</v>
      </c>
      <c r="T1303" s="6" t="s">
        <v>2367</v>
      </c>
      <c r="U1303" s="7">
        <f t="shared" si="33"/>
        <v>26.72413793103448</v>
      </c>
    </row>
    <row r="1304" spans="19:21" s="6" customFormat="1" x14ac:dyDescent="0.2">
      <c r="S1304" s="6">
        <v>1303</v>
      </c>
      <c r="T1304" s="6" t="s">
        <v>2368</v>
      </c>
      <c r="U1304" s="7">
        <f t="shared" si="33"/>
        <v>26.744663382594418</v>
      </c>
    </row>
    <row r="1305" spans="19:21" s="6" customFormat="1" x14ac:dyDescent="0.2">
      <c r="S1305" s="6">
        <v>1304</v>
      </c>
      <c r="T1305" s="6" t="s">
        <v>2369</v>
      </c>
      <c r="U1305" s="7">
        <f t="shared" si="33"/>
        <v>26.765188834154351</v>
      </c>
    </row>
    <row r="1306" spans="19:21" s="6" customFormat="1" x14ac:dyDescent="0.2">
      <c r="S1306" s="6">
        <v>1305</v>
      </c>
      <c r="T1306" s="6" t="s">
        <v>2370</v>
      </c>
      <c r="U1306" s="7">
        <f t="shared" si="33"/>
        <v>26.785714285714285</v>
      </c>
    </row>
    <row r="1307" spans="19:21" s="6" customFormat="1" x14ac:dyDescent="0.2">
      <c r="S1307" s="6">
        <v>1306</v>
      </c>
      <c r="T1307" s="6" t="s">
        <v>2371</v>
      </c>
      <c r="U1307" s="7">
        <f t="shared" si="33"/>
        <v>26.806239737274218</v>
      </c>
    </row>
    <row r="1308" spans="19:21" s="6" customFormat="1" x14ac:dyDescent="0.2">
      <c r="S1308" s="6">
        <v>1307</v>
      </c>
      <c r="T1308" s="6" t="s">
        <v>2372</v>
      </c>
      <c r="U1308" s="7">
        <f t="shared" si="33"/>
        <v>26.826765188834155</v>
      </c>
    </row>
    <row r="1309" spans="19:21" s="6" customFormat="1" x14ac:dyDescent="0.2">
      <c r="S1309" s="6">
        <v>1308</v>
      </c>
      <c r="T1309" s="6" t="s">
        <v>2373</v>
      </c>
      <c r="U1309" s="7">
        <f t="shared" si="33"/>
        <v>26.847290640394089</v>
      </c>
    </row>
    <row r="1310" spans="19:21" s="6" customFormat="1" x14ac:dyDescent="0.2">
      <c r="S1310" s="6">
        <v>1309</v>
      </c>
      <c r="T1310" s="6" t="s">
        <v>2374</v>
      </c>
      <c r="U1310" s="7">
        <f t="shared" si="33"/>
        <v>26.867816091954023</v>
      </c>
    </row>
    <row r="1311" spans="19:21" s="6" customFormat="1" x14ac:dyDescent="0.2">
      <c r="S1311" s="6">
        <v>1310</v>
      </c>
      <c r="T1311" s="6" t="s">
        <v>2375</v>
      </c>
      <c r="U1311" s="7">
        <f t="shared" si="33"/>
        <v>26.888341543513956</v>
      </c>
    </row>
    <row r="1312" spans="19:21" s="6" customFormat="1" x14ac:dyDescent="0.2">
      <c r="S1312" s="6">
        <v>1311</v>
      </c>
      <c r="T1312" s="6" t="s">
        <v>2376</v>
      </c>
      <c r="U1312" s="7">
        <f t="shared" si="33"/>
        <v>26.908866995073893</v>
      </c>
    </row>
    <row r="1313" spans="19:21" s="6" customFormat="1" x14ac:dyDescent="0.2">
      <c r="S1313" s="6">
        <v>1312</v>
      </c>
      <c r="T1313" s="6" t="s">
        <v>2377</v>
      </c>
      <c r="U1313" s="7">
        <f t="shared" si="33"/>
        <v>26.929392446633827</v>
      </c>
    </row>
    <row r="1314" spans="19:21" s="6" customFormat="1" x14ac:dyDescent="0.2">
      <c r="S1314" s="6">
        <v>1313</v>
      </c>
      <c r="T1314" s="6" t="s">
        <v>2378</v>
      </c>
      <c r="U1314" s="7">
        <f t="shared" si="33"/>
        <v>26.94991789819376</v>
      </c>
    </row>
    <row r="1315" spans="19:21" s="6" customFormat="1" x14ac:dyDescent="0.2">
      <c r="S1315" s="6">
        <v>1314</v>
      </c>
      <c r="T1315" s="6" t="s">
        <v>2379</v>
      </c>
      <c r="U1315" s="7">
        <f t="shared" si="33"/>
        <v>26.970443349753694</v>
      </c>
    </row>
    <row r="1316" spans="19:21" s="6" customFormat="1" x14ac:dyDescent="0.2">
      <c r="S1316" s="6">
        <v>1315</v>
      </c>
      <c r="T1316" s="6" t="s">
        <v>2380</v>
      </c>
      <c r="U1316" s="7">
        <f t="shared" si="33"/>
        <v>26.990968801313631</v>
      </c>
    </row>
    <row r="1317" spans="19:21" s="6" customFormat="1" x14ac:dyDescent="0.2">
      <c r="S1317" s="6">
        <v>1316</v>
      </c>
      <c r="T1317" s="6" t="s">
        <v>2381</v>
      </c>
      <c r="U1317" s="7">
        <f t="shared" si="33"/>
        <v>27.011494252873565</v>
      </c>
    </row>
    <row r="1318" spans="19:21" s="6" customFormat="1" x14ac:dyDescent="0.2">
      <c r="S1318" s="6">
        <v>1317</v>
      </c>
      <c r="T1318" s="6" t="s">
        <v>2382</v>
      </c>
      <c r="U1318" s="7">
        <f t="shared" si="33"/>
        <v>27.032019704433495</v>
      </c>
    </row>
    <row r="1319" spans="19:21" s="6" customFormat="1" x14ac:dyDescent="0.2">
      <c r="S1319" s="6">
        <v>1318</v>
      </c>
      <c r="T1319" s="6" t="s">
        <v>2383</v>
      </c>
      <c r="U1319" s="7">
        <f t="shared" si="33"/>
        <v>27.052545155993428</v>
      </c>
    </row>
    <row r="1320" spans="19:21" s="6" customFormat="1" x14ac:dyDescent="0.2">
      <c r="S1320" s="6">
        <v>1319</v>
      </c>
      <c r="T1320" s="6" t="s">
        <v>2384</v>
      </c>
      <c r="U1320" s="7">
        <f t="shared" si="33"/>
        <v>27.073070607553369</v>
      </c>
    </row>
    <row r="1321" spans="19:21" s="6" customFormat="1" x14ac:dyDescent="0.2">
      <c r="S1321" s="6">
        <v>1320</v>
      </c>
      <c r="T1321" s="6" t="s">
        <v>2385</v>
      </c>
      <c r="U1321" s="7">
        <f t="shared" si="33"/>
        <v>27.093596059113302</v>
      </c>
    </row>
    <row r="1322" spans="19:21" s="6" customFormat="1" x14ac:dyDescent="0.2">
      <c r="S1322" s="6">
        <v>1321</v>
      </c>
      <c r="T1322" s="6" t="s">
        <v>2386</v>
      </c>
      <c r="U1322" s="7">
        <f t="shared" si="33"/>
        <v>27.114121510673233</v>
      </c>
    </row>
    <row r="1323" spans="19:21" s="6" customFormat="1" x14ac:dyDescent="0.2">
      <c r="S1323" s="6">
        <v>1322</v>
      </c>
      <c r="T1323" s="6" t="s">
        <v>2387</v>
      </c>
      <c r="U1323" s="7">
        <f t="shared" si="33"/>
        <v>27.134646962233166</v>
      </c>
    </row>
    <row r="1324" spans="19:21" s="6" customFormat="1" x14ac:dyDescent="0.2">
      <c r="S1324" s="6">
        <v>1323</v>
      </c>
      <c r="T1324" s="6" t="s">
        <v>2388</v>
      </c>
      <c r="U1324" s="7">
        <f t="shared" si="33"/>
        <v>27.155172413793103</v>
      </c>
    </row>
    <row r="1325" spans="19:21" s="6" customFormat="1" x14ac:dyDescent="0.2">
      <c r="S1325" s="6">
        <v>1324</v>
      </c>
      <c r="T1325" s="6" t="s">
        <v>2389</v>
      </c>
      <c r="U1325" s="7">
        <f t="shared" si="33"/>
        <v>27.175697865353037</v>
      </c>
    </row>
    <row r="1326" spans="19:21" s="6" customFormat="1" x14ac:dyDescent="0.2">
      <c r="S1326" s="6">
        <v>1325</v>
      </c>
      <c r="T1326" s="6" t="s">
        <v>2390</v>
      </c>
      <c r="U1326" s="7">
        <f t="shared" si="33"/>
        <v>27.19622331691297</v>
      </c>
    </row>
    <row r="1327" spans="19:21" s="6" customFormat="1" x14ac:dyDescent="0.2">
      <c r="S1327" s="6">
        <v>1326</v>
      </c>
      <c r="T1327" s="6" t="s">
        <v>2391</v>
      </c>
      <c r="U1327" s="7">
        <f t="shared" si="33"/>
        <v>27.216748768472904</v>
      </c>
    </row>
    <row r="1328" spans="19:21" s="6" customFormat="1" x14ac:dyDescent="0.2">
      <c r="S1328" s="6">
        <v>1327</v>
      </c>
      <c r="T1328" s="6" t="s">
        <v>2392</v>
      </c>
      <c r="U1328" s="7">
        <f t="shared" si="33"/>
        <v>27.237274220032841</v>
      </c>
    </row>
    <row r="1329" spans="19:21" s="6" customFormat="1" x14ac:dyDescent="0.2">
      <c r="S1329" s="6">
        <v>1328</v>
      </c>
      <c r="T1329" s="6" t="s">
        <v>2393</v>
      </c>
      <c r="U1329" s="7">
        <f t="shared" si="33"/>
        <v>27.257799671592775</v>
      </c>
    </row>
    <row r="1330" spans="19:21" s="6" customFormat="1" x14ac:dyDescent="0.2">
      <c r="S1330" s="6">
        <v>1329</v>
      </c>
      <c r="T1330" s="6" t="s">
        <v>2394</v>
      </c>
      <c r="U1330" s="7">
        <f t="shared" si="33"/>
        <v>27.278325123152708</v>
      </c>
    </row>
    <row r="1331" spans="19:21" s="6" customFormat="1" x14ac:dyDescent="0.2">
      <c r="S1331" s="6">
        <v>1330</v>
      </c>
      <c r="T1331" s="6" t="s">
        <v>2395</v>
      </c>
      <c r="U1331" s="7">
        <f t="shared" si="33"/>
        <v>27.298850574712645</v>
      </c>
    </row>
    <row r="1332" spans="19:21" s="6" customFormat="1" x14ac:dyDescent="0.2">
      <c r="S1332" s="6">
        <v>1331</v>
      </c>
      <c r="T1332" s="6" t="s">
        <v>2396</v>
      </c>
      <c r="U1332" s="7">
        <f t="shared" si="33"/>
        <v>27.319376026272579</v>
      </c>
    </row>
    <row r="1333" spans="19:21" s="6" customFormat="1" x14ac:dyDescent="0.2">
      <c r="S1333" s="6">
        <v>1332</v>
      </c>
      <c r="T1333" s="6" t="s">
        <v>2397</v>
      </c>
      <c r="U1333" s="7">
        <f t="shared" si="33"/>
        <v>27.339901477832512</v>
      </c>
    </row>
    <row r="1334" spans="19:21" s="6" customFormat="1" x14ac:dyDescent="0.2">
      <c r="S1334" s="6">
        <v>1333</v>
      </c>
      <c r="T1334" s="6" t="s">
        <v>2398</v>
      </c>
      <c r="U1334" s="7">
        <f t="shared" si="33"/>
        <v>27.360426929392446</v>
      </c>
    </row>
    <row r="1335" spans="19:21" s="6" customFormat="1" x14ac:dyDescent="0.2">
      <c r="S1335" s="6">
        <v>1334</v>
      </c>
      <c r="T1335" s="6" t="s">
        <v>2399</v>
      </c>
      <c r="U1335" s="7">
        <f t="shared" si="33"/>
        <v>27.380952380952383</v>
      </c>
    </row>
    <row r="1336" spans="19:21" s="6" customFormat="1" x14ac:dyDescent="0.2">
      <c r="S1336" s="6">
        <v>1335</v>
      </c>
      <c r="T1336" s="6" t="s">
        <v>2400</v>
      </c>
      <c r="U1336" s="7">
        <f t="shared" si="33"/>
        <v>27.401477832512317</v>
      </c>
    </row>
    <row r="1337" spans="19:21" s="6" customFormat="1" x14ac:dyDescent="0.2">
      <c r="S1337" s="6">
        <v>1336</v>
      </c>
      <c r="T1337" s="6" t="s">
        <v>2401</v>
      </c>
      <c r="U1337" s="7">
        <f t="shared" si="33"/>
        <v>27.42200328407225</v>
      </c>
    </row>
    <row r="1338" spans="19:21" s="6" customFormat="1" x14ac:dyDescent="0.2">
      <c r="S1338" s="6">
        <v>1337</v>
      </c>
      <c r="T1338" s="6" t="s">
        <v>2402</v>
      </c>
      <c r="U1338" s="7">
        <f t="shared" si="33"/>
        <v>27.442528735632184</v>
      </c>
    </row>
    <row r="1339" spans="19:21" s="6" customFormat="1" x14ac:dyDescent="0.2">
      <c r="S1339" s="6">
        <v>1338</v>
      </c>
      <c r="T1339" s="6" t="s">
        <v>2403</v>
      </c>
      <c r="U1339" s="7">
        <f t="shared" si="33"/>
        <v>27.463054187192121</v>
      </c>
    </row>
    <row r="1340" spans="19:21" s="6" customFormat="1" x14ac:dyDescent="0.2">
      <c r="S1340" s="6">
        <v>1339</v>
      </c>
      <c r="T1340" s="6" t="s">
        <v>2404</v>
      </c>
      <c r="U1340" s="7">
        <f t="shared" si="33"/>
        <v>27.483579638752055</v>
      </c>
    </row>
    <row r="1341" spans="19:21" s="6" customFormat="1" x14ac:dyDescent="0.2">
      <c r="S1341" s="6">
        <v>1340</v>
      </c>
      <c r="T1341" s="6" t="s">
        <v>2405</v>
      </c>
      <c r="U1341" s="7">
        <f t="shared" si="33"/>
        <v>27.504105090311988</v>
      </c>
    </row>
    <row r="1342" spans="19:21" s="6" customFormat="1" x14ac:dyDescent="0.2">
      <c r="S1342" s="6">
        <v>1341</v>
      </c>
      <c r="T1342" s="6" t="s">
        <v>2406</v>
      </c>
      <c r="U1342" s="7">
        <f t="shared" si="33"/>
        <v>27.524630541871918</v>
      </c>
    </row>
    <row r="1343" spans="19:21" s="6" customFormat="1" x14ac:dyDescent="0.2">
      <c r="S1343" s="6">
        <v>1342</v>
      </c>
      <c r="T1343" s="6" t="s">
        <v>2407</v>
      </c>
      <c r="U1343" s="7">
        <f t="shared" si="33"/>
        <v>27.545155993431859</v>
      </c>
    </row>
    <row r="1344" spans="19:21" s="6" customFormat="1" x14ac:dyDescent="0.2">
      <c r="S1344" s="6">
        <v>1343</v>
      </c>
      <c r="T1344" s="6" t="s">
        <v>2408</v>
      </c>
      <c r="U1344" s="7">
        <f t="shared" si="33"/>
        <v>27.565681444991792</v>
      </c>
    </row>
    <row r="1345" spans="19:21" s="6" customFormat="1" x14ac:dyDescent="0.2">
      <c r="S1345" s="6">
        <v>1344</v>
      </c>
      <c r="T1345" s="6" t="s">
        <v>2409</v>
      </c>
      <c r="U1345" s="7">
        <f t="shared" si="33"/>
        <v>27.586206896551722</v>
      </c>
    </row>
    <row r="1346" spans="19:21" s="6" customFormat="1" x14ac:dyDescent="0.2">
      <c r="S1346" s="6">
        <v>1345</v>
      </c>
      <c r="T1346" s="6" t="s">
        <v>2410</v>
      </c>
      <c r="U1346" s="7">
        <f t="shared" si="33"/>
        <v>27.606732348111656</v>
      </c>
    </row>
    <row r="1347" spans="19:21" s="6" customFormat="1" x14ac:dyDescent="0.2">
      <c r="S1347" s="6">
        <v>1346</v>
      </c>
      <c r="T1347" s="6" t="s">
        <v>2411</v>
      </c>
      <c r="U1347" s="7">
        <f t="shared" si="33"/>
        <v>27.627257799671597</v>
      </c>
    </row>
    <row r="1348" spans="19:21" s="6" customFormat="1" x14ac:dyDescent="0.2">
      <c r="S1348" s="6">
        <v>1347</v>
      </c>
      <c r="T1348" s="6" t="s">
        <v>2412</v>
      </c>
      <c r="U1348" s="7">
        <f t="shared" si="33"/>
        <v>27.647783251231527</v>
      </c>
    </row>
    <row r="1349" spans="19:21" s="6" customFormat="1" x14ac:dyDescent="0.2">
      <c r="S1349" s="6">
        <v>1348</v>
      </c>
      <c r="T1349" s="6" t="s">
        <v>2413</v>
      </c>
      <c r="U1349" s="7">
        <f t="shared" si="33"/>
        <v>27.66830870279146</v>
      </c>
    </row>
    <row r="1350" spans="19:21" s="6" customFormat="1" x14ac:dyDescent="0.2">
      <c r="S1350" s="6">
        <v>1349</v>
      </c>
      <c r="T1350" s="6" t="s">
        <v>2414</v>
      </c>
      <c r="U1350" s="7">
        <f t="shared" si="33"/>
        <v>27.688834154351394</v>
      </c>
    </row>
    <row r="1351" spans="19:21" s="6" customFormat="1" x14ac:dyDescent="0.2">
      <c r="S1351" s="6">
        <v>1350</v>
      </c>
      <c r="T1351" s="6" t="s">
        <v>2415</v>
      </c>
      <c r="U1351" s="7">
        <f t="shared" si="33"/>
        <v>27.709359605911331</v>
      </c>
    </row>
    <row r="1352" spans="19:21" s="6" customFormat="1" x14ac:dyDescent="0.2">
      <c r="S1352" s="6">
        <v>1351</v>
      </c>
      <c r="T1352" s="6" t="s">
        <v>2416</v>
      </c>
      <c r="U1352" s="7">
        <f t="shared" si="33"/>
        <v>27.729885057471265</v>
      </c>
    </row>
    <row r="1353" spans="19:21" s="6" customFormat="1" x14ac:dyDescent="0.2">
      <c r="S1353" s="6">
        <v>1352</v>
      </c>
      <c r="T1353" s="6" t="s">
        <v>2417</v>
      </c>
      <c r="U1353" s="7">
        <f t="shared" si="33"/>
        <v>27.750410509031198</v>
      </c>
    </row>
    <row r="1354" spans="19:21" s="6" customFormat="1" x14ac:dyDescent="0.2">
      <c r="S1354" s="6">
        <v>1353</v>
      </c>
      <c r="T1354" s="6" t="s">
        <v>2418</v>
      </c>
      <c r="U1354" s="7">
        <f t="shared" si="33"/>
        <v>27.770935960591132</v>
      </c>
    </row>
    <row r="1355" spans="19:21" s="6" customFormat="1" x14ac:dyDescent="0.2">
      <c r="S1355" s="6">
        <v>1354</v>
      </c>
      <c r="T1355" s="6" t="s">
        <v>2419</v>
      </c>
      <c r="U1355" s="7">
        <f t="shared" si="33"/>
        <v>27.791461412151069</v>
      </c>
    </row>
    <row r="1356" spans="19:21" s="6" customFormat="1" x14ac:dyDescent="0.2">
      <c r="S1356" s="6">
        <v>1355</v>
      </c>
      <c r="T1356" s="6" t="s">
        <v>2420</v>
      </c>
      <c r="U1356" s="7">
        <f t="shared" si="33"/>
        <v>27.811986863711002</v>
      </c>
    </row>
    <row r="1357" spans="19:21" s="6" customFormat="1" x14ac:dyDescent="0.2">
      <c r="S1357" s="6">
        <v>1356</v>
      </c>
      <c r="T1357" s="6" t="s">
        <v>2421</v>
      </c>
      <c r="U1357" s="7">
        <f t="shared" si="33"/>
        <v>27.832512315270936</v>
      </c>
    </row>
    <row r="1358" spans="19:21" s="6" customFormat="1" x14ac:dyDescent="0.2">
      <c r="S1358" s="6">
        <v>1357</v>
      </c>
      <c r="T1358" s="6" t="s">
        <v>2422</v>
      </c>
      <c r="U1358" s="7">
        <f t="shared" si="33"/>
        <v>27.85303776683087</v>
      </c>
    </row>
    <row r="1359" spans="19:21" s="6" customFormat="1" x14ac:dyDescent="0.2">
      <c r="S1359" s="6">
        <v>1358</v>
      </c>
      <c r="T1359" s="6" t="s">
        <v>2423</v>
      </c>
      <c r="U1359" s="7">
        <f t="shared" si="33"/>
        <v>27.873563218390807</v>
      </c>
    </row>
    <row r="1360" spans="19:21" s="6" customFormat="1" x14ac:dyDescent="0.2">
      <c r="S1360" s="6">
        <v>1359</v>
      </c>
      <c r="T1360" s="6" t="s">
        <v>2424</v>
      </c>
      <c r="U1360" s="7">
        <f t="shared" si="33"/>
        <v>27.89408866995074</v>
      </c>
    </row>
    <row r="1361" spans="19:21" s="6" customFormat="1" x14ac:dyDescent="0.2">
      <c r="S1361" s="6">
        <v>1360</v>
      </c>
      <c r="T1361" s="6" t="s">
        <v>2425</v>
      </c>
      <c r="U1361" s="7">
        <f t="shared" si="33"/>
        <v>27.914614121510674</v>
      </c>
    </row>
    <row r="1362" spans="19:21" s="6" customFormat="1" x14ac:dyDescent="0.2">
      <c r="S1362" s="6">
        <v>1361</v>
      </c>
      <c r="T1362" s="6" t="s">
        <v>2426</v>
      </c>
      <c r="U1362" s="7">
        <f t="shared" ref="U1362:U1425" si="34">(S1362/4872)*100</f>
        <v>27.935139573070604</v>
      </c>
    </row>
    <row r="1363" spans="19:21" s="6" customFormat="1" x14ac:dyDescent="0.2">
      <c r="S1363" s="6">
        <v>1362</v>
      </c>
      <c r="T1363" s="6" t="s">
        <v>2427</v>
      </c>
      <c r="U1363" s="7">
        <f t="shared" si="34"/>
        <v>27.955665024630544</v>
      </c>
    </row>
    <row r="1364" spans="19:21" s="6" customFormat="1" x14ac:dyDescent="0.2">
      <c r="S1364" s="6">
        <v>1363</v>
      </c>
      <c r="T1364" s="6" t="s">
        <v>2428</v>
      </c>
      <c r="U1364" s="7">
        <f t="shared" si="34"/>
        <v>27.976190476190478</v>
      </c>
    </row>
    <row r="1365" spans="19:21" s="6" customFormat="1" x14ac:dyDescent="0.2">
      <c r="S1365" s="6">
        <v>1364</v>
      </c>
      <c r="T1365" s="6" t="s">
        <v>2429</v>
      </c>
      <c r="U1365" s="7">
        <f t="shared" si="34"/>
        <v>27.996715927750408</v>
      </c>
    </row>
    <row r="1366" spans="19:21" s="6" customFormat="1" x14ac:dyDescent="0.2">
      <c r="S1366" s="6">
        <v>1365</v>
      </c>
      <c r="T1366" s="6" t="s">
        <v>2430</v>
      </c>
      <c r="U1366" s="7">
        <f t="shared" si="34"/>
        <v>28.017241379310342</v>
      </c>
    </row>
    <row r="1367" spans="19:21" s="6" customFormat="1" x14ac:dyDescent="0.2">
      <c r="S1367" s="6">
        <v>1366</v>
      </c>
      <c r="T1367" s="6" t="s">
        <v>2431</v>
      </c>
      <c r="U1367" s="7">
        <f t="shared" si="34"/>
        <v>28.037766830870282</v>
      </c>
    </row>
    <row r="1368" spans="19:21" s="6" customFormat="1" x14ac:dyDescent="0.2">
      <c r="S1368" s="6">
        <v>1367</v>
      </c>
      <c r="T1368" s="6" t="s">
        <v>2432</v>
      </c>
      <c r="U1368" s="7">
        <f t="shared" si="34"/>
        <v>28.058292282430212</v>
      </c>
    </row>
    <row r="1369" spans="19:21" s="6" customFormat="1" x14ac:dyDescent="0.2">
      <c r="S1369" s="6">
        <v>1368</v>
      </c>
      <c r="T1369" s="6" t="s">
        <v>2433</v>
      </c>
      <c r="U1369" s="7">
        <f t="shared" si="34"/>
        <v>28.078817733990146</v>
      </c>
    </row>
    <row r="1370" spans="19:21" s="6" customFormat="1" x14ac:dyDescent="0.2">
      <c r="S1370" s="6">
        <v>1369</v>
      </c>
      <c r="T1370" s="6" t="s">
        <v>2434</v>
      </c>
      <c r="U1370" s="7">
        <f t="shared" si="34"/>
        <v>28.099343185550079</v>
      </c>
    </row>
    <row r="1371" spans="19:21" s="6" customFormat="1" x14ac:dyDescent="0.2">
      <c r="S1371" s="6">
        <v>1370</v>
      </c>
      <c r="T1371" s="6" t="s">
        <v>2435</v>
      </c>
      <c r="U1371" s="7">
        <f t="shared" si="34"/>
        <v>28.119868637110017</v>
      </c>
    </row>
    <row r="1372" spans="19:21" s="6" customFormat="1" x14ac:dyDescent="0.2">
      <c r="S1372" s="6">
        <v>1371</v>
      </c>
      <c r="T1372" s="6" t="s">
        <v>2436</v>
      </c>
      <c r="U1372" s="7">
        <f t="shared" si="34"/>
        <v>28.14039408866995</v>
      </c>
    </row>
    <row r="1373" spans="19:21" s="6" customFormat="1" x14ac:dyDescent="0.2">
      <c r="S1373" s="6">
        <v>1372</v>
      </c>
      <c r="T1373" s="6" t="s">
        <v>2437</v>
      </c>
      <c r="U1373" s="7">
        <f t="shared" si="34"/>
        <v>28.160919540229884</v>
      </c>
    </row>
    <row r="1374" spans="19:21" s="6" customFormat="1" x14ac:dyDescent="0.2">
      <c r="S1374" s="6">
        <v>1373</v>
      </c>
      <c r="T1374" s="6" t="s">
        <v>2438</v>
      </c>
      <c r="U1374" s="7">
        <f t="shared" si="34"/>
        <v>28.181444991789817</v>
      </c>
    </row>
    <row r="1375" spans="19:21" s="6" customFormat="1" x14ac:dyDescent="0.2">
      <c r="S1375" s="6">
        <v>1374</v>
      </c>
      <c r="T1375" s="6" t="s">
        <v>2439</v>
      </c>
      <c r="U1375" s="7">
        <f t="shared" si="34"/>
        <v>28.201970443349754</v>
      </c>
    </row>
    <row r="1376" spans="19:21" s="6" customFormat="1" x14ac:dyDescent="0.2">
      <c r="S1376" s="6">
        <v>1375</v>
      </c>
      <c r="T1376" s="6" t="s">
        <v>2440</v>
      </c>
      <c r="U1376" s="7">
        <f t="shared" si="34"/>
        <v>28.222495894909688</v>
      </c>
    </row>
    <row r="1377" spans="19:21" s="6" customFormat="1" x14ac:dyDescent="0.2">
      <c r="S1377" s="6">
        <v>1376</v>
      </c>
      <c r="T1377" s="6" t="s">
        <v>2441</v>
      </c>
      <c r="U1377" s="7">
        <f t="shared" si="34"/>
        <v>28.243021346469622</v>
      </c>
    </row>
    <row r="1378" spans="19:21" s="6" customFormat="1" x14ac:dyDescent="0.2">
      <c r="S1378" s="6">
        <v>1377</v>
      </c>
      <c r="T1378" s="6" t="s">
        <v>2442</v>
      </c>
      <c r="U1378" s="7">
        <f t="shared" si="34"/>
        <v>28.263546798029555</v>
      </c>
    </row>
    <row r="1379" spans="19:21" s="6" customFormat="1" x14ac:dyDescent="0.2">
      <c r="S1379" s="6">
        <v>1378</v>
      </c>
      <c r="T1379" s="6" t="s">
        <v>2443</v>
      </c>
      <c r="U1379" s="7">
        <f t="shared" si="34"/>
        <v>28.284072249589492</v>
      </c>
    </row>
    <row r="1380" spans="19:21" s="6" customFormat="1" x14ac:dyDescent="0.2">
      <c r="S1380" s="6">
        <v>1379</v>
      </c>
      <c r="T1380" s="6" t="s">
        <v>2444</v>
      </c>
      <c r="U1380" s="7">
        <f t="shared" si="34"/>
        <v>28.304597701149426</v>
      </c>
    </row>
    <row r="1381" spans="19:21" s="6" customFormat="1" x14ac:dyDescent="0.2">
      <c r="S1381" s="6">
        <v>1380</v>
      </c>
      <c r="T1381" s="6" t="s">
        <v>2445</v>
      </c>
      <c r="U1381" s="7">
        <f t="shared" si="34"/>
        <v>28.325123152709359</v>
      </c>
    </row>
    <row r="1382" spans="19:21" s="6" customFormat="1" x14ac:dyDescent="0.2">
      <c r="S1382" s="6">
        <v>1381</v>
      </c>
      <c r="T1382" s="6" t="s">
        <v>2446</v>
      </c>
      <c r="U1382" s="7">
        <f t="shared" si="34"/>
        <v>28.345648604269293</v>
      </c>
    </row>
    <row r="1383" spans="19:21" s="6" customFormat="1" x14ac:dyDescent="0.2">
      <c r="S1383" s="6">
        <v>1382</v>
      </c>
      <c r="T1383" s="6" t="s">
        <v>2447</v>
      </c>
      <c r="U1383" s="7">
        <f t="shared" si="34"/>
        <v>28.36617405582923</v>
      </c>
    </row>
    <row r="1384" spans="19:21" s="6" customFormat="1" x14ac:dyDescent="0.2">
      <c r="S1384" s="6">
        <v>1383</v>
      </c>
      <c r="T1384" s="6" t="s">
        <v>2448</v>
      </c>
      <c r="U1384" s="7">
        <f t="shared" si="34"/>
        <v>28.386699507389164</v>
      </c>
    </row>
    <row r="1385" spans="19:21" s="6" customFormat="1" x14ac:dyDescent="0.2">
      <c r="S1385" s="6">
        <v>1384</v>
      </c>
      <c r="T1385" s="6" t="s">
        <v>2449</v>
      </c>
      <c r="U1385" s="7">
        <f t="shared" si="34"/>
        <v>28.407224958949094</v>
      </c>
    </row>
    <row r="1386" spans="19:21" s="6" customFormat="1" x14ac:dyDescent="0.2">
      <c r="S1386" s="6">
        <v>1385</v>
      </c>
      <c r="T1386" s="6" t="s">
        <v>2450</v>
      </c>
      <c r="U1386" s="7">
        <f t="shared" si="34"/>
        <v>28.427750410509034</v>
      </c>
    </row>
    <row r="1387" spans="19:21" s="6" customFormat="1" x14ac:dyDescent="0.2">
      <c r="S1387" s="6">
        <v>1386</v>
      </c>
      <c r="T1387" s="6" t="s">
        <v>2451</v>
      </c>
      <c r="U1387" s="7">
        <f t="shared" si="34"/>
        <v>28.448275862068968</v>
      </c>
    </row>
    <row r="1388" spans="19:21" s="6" customFormat="1" x14ac:dyDescent="0.2">
      <c r="S1388" s="6">
        <v>1387</v>
      </c>
      <c r="T1388" s="6" t="s">
        <v>2452</v>
      </c>
      <c r="U1388" s="7">
        <f t="shared" si="34"/>
        <v>28.468801313628902</v>
      </c>
    </row>
    <row r="1389" spans="19:21" s="6" customFormat="1" x14ac:dyDescent="0.2">
      <c r="S1389" s="6">
        <v>1388</v>
      </c>
      <c r="T1389" s="6" t="s">
        <v>2453</v>
      </c>
      <c r="U1389" s="7">
        <f t="shared" si="34"/>
        <v>28.489326765188832</v>
      </c>
    </row>
    <row r="1390" spans="19:21" s="6" customFormat="1" x14ac:dyDescent="0.2">
      <c r="S1390" s="6">
        <v>1389</v>
      </c>
      <c r="T1390" s="6" t="s">
        <v>2454</v>
      </c>
      <c r="U1390" s="7">
        <f t="shared" si="34"/>
        <v>28.509852216748772</v>
      </c>
    </row>
    <row r="1391" spans="19:21" s="6" customFormat="1" x14ac:dyDescent="0.2">
      <c r="S1391" s="6">
        <v>1390</v>
      </c>
      <c r="T1391" s="6" t="s">
        <v>2455</v>
      </c>
      <c r="U1391" s="7">
        <f t="shared" si="34"/>
        <v>28.530377668308702</v>
      </c>
    </row>
    <row r="1392" spans="19:21" s="6" customFormat="1" x14ac:dyDescent="0.2">
      <c r="S1392" s="6">
        <v>1391</v>
      </c>
      <c r="T1392" s="6" t="s">
        <v>2456</v>
      </c>
      <c r="U1392" s="7">
        <f t="shared" si="34"/>
        <v>28.550903119868636</v>
      </c>
    </row>
    <row r="1393" spans="19:21" s="6" customFormat="1" x14ac:dyDescent="0.2">
      <c r="S1393" s="6">
        <v>1392</v>
      </c>
      <c r="T1393" s="6" t="s">
        <v>2457</v>
      </c>
      <c r="U1393" s="7">
        <f t="shared" si="34"/>
        <v>28.571428571428569</v>
      </c>
    </row>
    <row r="1394" spans="19:21" s="6" customFormat="1" x14ac:dyDescent="0.2">
      <c r="S1394" s="6">
        <v>1393</v>
      </c>
      <c r="T1394" s="6" t="s">
        <v>2458</v>
      </c>
      <c r="U1394" s="7">
        <f t="shared" si="34"/>
        <v>28.59195402298851</v>
      </c>
    </row>
    <row r="1395" spans="19:21" s="6" customFormat="1" x14ac:dyDescent="0.2">
      <c r="S1395" s="6">
        <v>1394</v>
      </c>
      <c r="T1395" s="6" t="s">
        <v>2459</v>
      </c>
      <c r="U1395" s="7">
        <f t="shared" si="34"/>
        <v>28.61247947454844</v>
      </c>
    </row>
    <row r="1396" spans="19:21" s="6" customFormat="1" x14ac:dyDescent="0.2">
      <c r="S1396" s="6">
        <v>1395</v>
      </c>
      <c r="T1396" s="6" t="s">
        <v>2460</v>
      </c>
      <c r="U1396" s="7">
        <f t="shared" si="34"/>
        <v>28.633004926108374</v>
      </c>
    </row>
    <row r="1397" spans="19:21" s="6" customFormat="1" x14ac:dyDescent="0.2">
      <c r="S1397" s="6">
        <v>1396</v>
      </c>
      <c r="T1397" s="6" t="s">
        <v>2461</v>
      </c>
      <c r="U1397" s="7">
        <f t="shared" si="34"/>
        <v>28.653530377668307</v>
      </c>
    </row>
    <row r="1398" spans="19:21" s="6" customFormat="1" x14ac:dyDescent="0.2">
      <c r="S1398" s="6">
        <v>1397</v>
      </c>
      <c r="T1398" s="6" t="s">
        <v>2462</v>
      </c>
      <c r="U1398" s="7">
        <f t="shared" si="34"/>
        <v>28.674055829228244</v>
      </c>
    </row>
    <row r="1399" spans="19:21" s="6" customFormat="1" x14ac:dyDescent="0.2">
      <c r="S1399" s="6">
        <v>1398</v>
      </c>
      <c r="T1399" s="6" t="s">
        <v>2463</v>
      </c>
      <c r="U1399" s="7">
        <f t="shared" si="34"/>
        <v>28.694581280788178</v>
      </c>
    </row>
    <row r="1400" spans="19:21" s="6" customFormat="1" x14ac:dyDescent="0.2">
      <c r="S1400" s="6">
        <v>1399</v>
      </c>
      <c r="T1400" s="6" t="s">
        <v>2464</v>
      </c>
      <c r="U1400" s="7">
        <f t="shared" si="34"/>
        <v>28.715106732348112</v>
      </c>
    </row>
    <row r="1401" spans="19:21" s="6" customFormat="1" x14ac:dyDescent="0.2">
      <c r="S1401" s="6">
        <v>1400</v>
      </c>
      <c r="T1401" s="6" t="s">
        <v>2465</v>
      </c>
      <c r="U1401" s="7">
        <f t="shared" si="34"/>
        <v>28.735632183908045</v>
      </c>
    </row>
    <row r="1402" spans="19:21" s="6" customFormat="1" x14ac:dyDescent="0.2">
      <c r="S1402" s="6">
        <v>1401</v>
      </c>
      <c r="T1402" s="6" t="s">
        <v>2466</v>
      </c>
      <c r="U1402" s="7">
        <f t="shared" si="34"/>
        <v>28.756157635467982</v>
      </c>
    </row>
    <row r="1403" spans="19:21" s="6" customFormat="1" x14ac:dyDescent="0.2">
      <c r="S1403" s="6">
        <v>1402</v>
      </c>
      <c r="T1403" s="6" t="s">
        <v>2467</v>
      </c>
      <c r="U1403" s="7">
        <f t="shared" si="34"/>
        <v>28.776683087027916</v>
      </c>
    </row>
    <row r="1404" spans="19:21" s="6" customFormat="1" x14ac:dyDescent="0.2">
      <c r="S1404" s="6">
        <v>1403</v>
      </c>
      <c r="T1404" s="6" t="s">
        <v>2468</v>
      </c>
      <c r="U1404" s="7">
        <f t="shared" si="34"/>
        <v>28.797208538587849</v>
      </c>
    </row>
    <row r="1405" spans="19:21" s="6" customFormat="1" x14ac:dyDescent="0.2">
      <c r="S1405" s="6">
        <v>1404</v>
      </c>
      <c r="T1405" s="6" t="s">
        <v>2469</v>
      </c>
      <c r="U1405" s="7">
        <f t="shared" si="34"/>
        <v>28.817733990147783</v>
      </c>
    </row>
    <row r="1406" spans="19:21" s="6" customFormat="1" x14ac:dyDescent="0.2">
      <c r="S1406" s="6">
        <v>1405</v>
      </c>
      <c r="T1406" s="6" t="s">
        <v>2470</v>
      </c>
      <c r="U1406" s="7">
        <f t="shared" si="34"/>
        <v>28.83825944170772</v>
      </c>
    </row>
    <row r="1407" spans="19:21" s="6" customFormat="1" x14ac:dyDescent="0.2">
      <c r="S1407" s="6">
        <v>1406</v>
      </c>
      <c r="T1407" s="6" t="s">
        <v>2471</v>
      </c>
      <c r="U1407" s="7">
        <f t="shared" si="34"/>
        <v>28.858784893267654</v>
      </c>
    </row>
    <row r="1408" spans="19:21" s="6" customFormat="1" x14ac:dyDescent="0.2">
      <c r="S1408" s="6">
        <v>1407</v>
      </c>
      <c r="T1408" s="6" t="s">
        <v>2472</v>
      </c>
      <c r="U1408" s="7">
        <f t="shared" si="34"/>
        <v>28.879310344827587</v>
      </c>
    </row>
    <row r="1409" spans="19:21" s="6" customFormat="1" x14ac:dyDescent="0.2">
      <c r="S1409" s="6">
        <v>1408</v>
      </c>
      <c r="T1409" s="6" t="s">
        <v>2473</v>
      </c>
      <c r="U1409" s="7">
        <f t="shared" si="34"/>
        <v>28.899835796387517</v>
      </c>
    </row>
    <row r="1410" spans="19:21" s="6" customFormat="1" x14ac:dyDescent="0.2">
      <c r="S1410" s="6">
        <v>1409</v>
      </c>
      <c r="T1410" s="6" t="s">
        <v>2474</v>
      </c>
      <c r="U1410" s="7">
        <f t="shared" si="34"/>
        <v>28.920361247947458</v>
      </c>
    </row>
    <row r="1411" spans="19:21" s="6" customFormat="1" x14ac:dyDescent="0.2">
      <c r="S1411" s="6">
        <v>1410</v>
      </c>
      <c r="T1411" s="6" t="s">
        <v>2475</v>
      </c>
      <c r="U1411" s="7">
        <f t="shared" si="34"/>
        <v>28.940886699507391</v>
      </c>
    </row>
    <row r="1412" spans="19:21" s="6" customFormat="1" x14ac:dyDescent="0.2">
      <c r="S1412" s="6">
        <v>1411</v>
      </c>
      <c r="T1412" s="6" t="s">
        <v>2476</v>
      </c>
      <c r="U1412" s="7">
        <f t="shared" si="34"/>
        <v>28.961412151067321</v>
      </c>
    </row>
    <row r="1413" spans="19:21" s="6" customFormat="1" x14ac:dyDescent="0.2">
      <c r="S1413" s="6">
        <v>1412</v>
      </c>
      <c r="T1413" s="6" t="s">
        <v>2477</v>
      </c>
      <c r="U1413" s="7">
        <f t="shared" si="34"/>
        <v>28.981937602627255</v>
      </c>
    </row>
    <row r="1414" spans="19:21" s="6" customFormat="1" x14ac:dyDescent="0.2">
      <c r="S1414" s="6">
        <v>1413</v>
      </c>
      <c r="T1414" s="6" t="s">
        <v>2478</v>
      </c>
      <c r="U1414" s="7">
        <f t="shared" si="34"/>
        <v>29.002463054187196</v>
      </c>
    </row>
    <row r="1415" spans="19:21" s="6" customFormat="1" x14ac:dyDescent="0.2">
      <c r="S1415" s="6">
        <v>1414</v>
      </c>
      <c r="T1415" s="6" t="s">
        <v>2479</v>
      </c>
      <c r="U1415" s="7">
        <f t="shared" si="34"/>
        <v>29.022988505747126</v>
      </c>
    </row>
    <row r="1416" spans="19:21" s="6" customFormat="1" x14ac:dyDescent="0.2">
      <c r="S1416" s="6">
        <v>1415</v>
      </c>
      <c r="T1416" s="6" t="s">
        <v>2480</v>
      </c>
      <c r="U1416" s="7">
        <f t="shared" si="34"/>
        <v>29.043513957307059</v>
      </c>
    </row>
    <row r="1417" spans="19:21" s="6" customFormat="1" x14ac:dyDescent="0.2">
      <c r="S1417" s="6">
        <v>1416</v>
      </c>
      <c r="T1417" s="6" t="s">
        <v>2481</v>
      </c>
      <c r="U1417" s="7">
        <f t="shared" si="34"/>
        <v>29.064039408866993</v>
      </c>
    </row>
    <row r="1418" spans="19:21" s="6" customFormat="1" x14ac:dyDescent="0.2">
      <c r="S1418" s="6">
        <v>1417</v>
      </c>
      <c r="T1418" s="6" t="s">
        <v>2482</v>
      </c>
      <c r="U1418" s="7">
        <f t="shared" si="34"/>
        <v>29.08456486042693</v>
      </c>
    </row>
    <row r="1419" spans="19:21" s="6" customFormat="1" x14ac:dyDescent="0.2">
      <c r="S1419" s="6">
        <v>1418</v>
      </c>
      <c r="T1419" s="6" t="s">
        <v>2483</v>
      </c>
      <c r="U1419" s="7">
        <f t="shared" si="34"/>
        <v>29.105090311986864</v>
      </c>
    </row>
    <row r="1420" spans="19:21" s="6" customFormat="1" x14ac:dyDescent="0.2">
      <c r="S1420" s="6">
        <v>1419</v>
      </c>
      <c r="T1420" s="6" t="s">
        <v>2484</v>
      </c>
      <c r="U1420" s="7">
        <f t="shared" si="34"/>
        <v>29.125615763546797</v>
      </c>
    </row>
    <row r="1421" spans="19:21" s="6" customFormat="1" x14ac:dyDescent="0.2">
      <c r="S1421" s="6">
        <v>1420</v>
      </c>
      <c r="T1421" s="6" t="s">
        <v>2485</v>
      </c>
      <c r="U1421" s="7">
        <f t="shared" si="34"/>
        <v>29.146141215106731</v>
      </c>
    </row>
    <row r="1422" spans="19:21" s="6" customFormat="1" x14ac:dyDescent="0.2">
      <c r="S1422" s="6">
        <v>1421</v>
      </c>
      <c r="T1422" s="6" t="s">
        <v>2486</v>
      </c>
      <c r="U1422" s="7">
        <f t="shared" si="34"/>
        <v>29.166666666666668</v>
      </c>
    </row>
    <row r="1423" spans="19:21" s="6" customFormat="1" x14ac:dyDescent="0.2">
      <c r="S1423" s="6">
        <v>1422</v>
      </c>
      <c r="T1423" s="6" t="s">
        <v>2487</v>
      </c>
      <c r="U1423" s="7">
        <f t="shared" si="34"/>
        <v>29.187192118226601</v>
      </c>
    </row>
    <row r="1424" spans="19:21" s="6" customFormat="1" x14ac:dyDescent="0.2">
      <c r="S1424" s="6">
        <v>1423</v>
      </c>
      <c r="T1424" s="6" t="s">
        <v>2488</v>
      </c>
      <c r="U1424" s="7">
        <f t="shared" si="34"/>
        <v>29.207717569786535</v>
      </c>
    </row>
    <row r="1425" spans="19:21" s="6" customFormat="1" x14ac:dyDescent="0.2">
      <c r="S1425" s="6">
        <v>1424</v>
      </c>
      <c r="T1425" s="6" t="s">
        <v>2489</v>
      </c>
      <c r="U1425" s="7">
        <f t="shared" si="34"/>
        <v>29.228243021346469</v>
      </c>
    </row>
    <row r="1426" spans="19:21" s="6" customFormat="1" x14ac:dyDescent="0.2">
      <c r="S1426" s="6">
        <v>1425</v>
      </c>
      <c r="T1426" s="6" t="s">
        <v>2490</v>
      </c>
      <c r="U1426" s="7">
        <f t="shared" ref="U1426:U1489" si="35">(S1426/4872)*100</f>
        <v>29.248768472906406</v>
      </c>
    </row>
    <row r="1427" spans="19:21" s="6" customFormat="1" x14ac:dyDescent="0.2">
      <c r="S1427" s="6">
        <v>1426</v>
      </c>
      <c r="T1427" s="6" t="s">
        <v>2491</v>
      </c>
      <c r="U1427" s="7">
        <f t="shared" si="35"/>
        <v>29.269293924466339</v>
      </c>
    </row>
    <row r="1428" spans="19:21" s="6" customFormat="1" x14ac:dyDescent="0.2">
      <c r="S1428" s="6">
        <v>1427</v>
      </c>
      <c r="T1428" s="6" t="s">
        <v>2492</v>
      </c>
      <c r="U1428" s="7">
        <f t="shared" si="35"/>
        <v>29.289819376026273</v>
      </c>
    </row>
    <row r="1429" spans="19:21" s="6" customFormat="1" x14ac:dyDescent="0.2">
      <c r="S1429" s="6">
        <v>1428</v>
      </c>
      <c r="T1429" s="6" t="s">
        <v>2493</v>
      </c>
      <c r="U1429" s="7">
        <f t="shared" si="35"/>
        <v>29.310344827586203</v>
      </c>
    </row>
    <row r="1430" spans="19:21" s="6" customFormat="1" x14ac:dyDescent="0.2">
      <c r="S1430" s="6">
        <v>1429</v>
      </c>
      <c r="T1430" s="6" t="s">
        <v>2494</v>
      </c>
      <c r="U1430" s="7">
        <f t="shared" si="35"/>
        <v>29.330870279146144</v>
      </c>
    </row>
    <row r="1431" spans="19:21" s="6" customFormat="1" x14ac:dyDescent="0.2">
      <c r="S1431" s="6">
        <v>1430</v>
      </c>
      <c r="T1431" s="6" t="s">
        <v>2495</v>
      </c>
      <c r="U1431" s="7">
        <f t="shared" si="35"/>
        <v>29.351395730706077</v>
      </c>
    </row>
    <row r="1432" spans="19:21" s="6" customFormat="1" x14ac:dyDescent="0.2">
      <c r="S1432" s="6">
        <v>1431</v>
      </c>
      <c r="T1432" s="6" t="s">
        <v>2496</v>
      </c>
      <c r="U1432" s="7">
        <f t="shared" si="35"/>
        <v>29.371921182266007</v>
      </c>
    </row>
    <row r="1433" spans="19:21" s="6" customFormat="1" x14ac:dyDescent="0.2">
      <c r="S1433" s="6">
        <v>1432</v>
      </c>
      <c r="T1433" s="6" t="s">
        <v>2497</v>
      </c>
      <c r="U1433" s="7">
        <f t="shared" si="35"/>
        <v>29.392446633825941</v>
      </c>
    </row>
    <row r="1434" spans="19:21" s="6" customFormat="1" x14ac:dyDescent="0.2">
      <c r="S1434" s="6">
        <v>1433</v>
      </c>
      <c r="T1434" s="6" t="s">
        <v>2498</v>
      </c>
      <c r="U1434" s="7">
        <f t="shared" si="35"/>
        <v>29.412972085385881</v>
      </c>
    </row>
    <row r="1435" spans="19:21" s="6" customFormat="1" x14ac:dyDescent="0.2">
      <c r="S1435" s="6">
        <v>1434</v>
      </c>
      <c r="T1435" s="6" t="s">
        <v>2499</v>
      </c>
      <c r="U1435" s="7">
        <f t="shared" si="35"/>
        <v>29.433497536945811</v>
      </c>
    </row>
    <row r="1436" spans="19:21" s="6" customFormat="1" x14ac:dyDescent="0.2">
      <c r="S1436" s="6">
        <v>1435</v>
      </c>
      <c r="T1436" s="6" t="s">
        <v>2500</v>
      </c>
      <c r="U1436" s="7">
        <f t="shared" si="35"/>
        <v>29.454022988505745</v>
      </c>
    </row>
    <row r="1437" spans="19:21" s="6" customFormat="1" x14ac:dyDescent="0.2">
      <c r="S1437" s="6">
        <v>1436</v>
      </c>
      <c r="T1437" s="6" t="s">
        <v>2501</v>
      </c>
      <c r="U1437" s="7">
        <f t="shared" si="35"/>
        <v>29.474548440065679</v>
      </c>
    </row>
    <row r="1438" spans="19:21" s="6" customFormat="1" x14ac:dyDescent="0.2">
      <c r="S1438" s="6">
        <v>1437</v>
      </c>
      <c r="T1438" s="6" t="s">
        <v>2502</v>
      </c>
      <c r="U1438" s="7">
        <f t="shared" si="35"/>
        <v>29.495073891625616</v>
      </c>
    </row>
    <row r="1439" spans="19:21" s="6" customFormat="1" x14ac:dyDescent="0.2">
      <c r="S1439" s="6">
        <v>1438</v>
      </c>
      <c r="T1439" s="6" t="s">
        <v>2503</v>
      </c>
      <c r="U1439" s="7">
        <f t="shared" si="35"/>
        <v>29.515599343185549</v>
      </c>
    </row>
    <row r="1440" spans="19:21" s="6" customFormat="1" x14ac:dyDescent="0.2">
      <c r="S1440" s="6">
        <v>1439</v>
      </c>
      <c r="T1440" s="6" t="s">
        <v>2504</v>
      </c>
      <c r="U1440" s="7">
        <f t="shared" si="35"/>
        <v>29.536124794745483</v>
      </c>
    </row>
    <row r="1441" spans="19:21" s="6" customFormat="1" x14ac:dyDescent="0.2">
      <c r="S1441" s="6">
        <v>1440</v>
      </c>
      <c r="T1441" s="6" t="s">
        <v>2505</v>
      </c>
      <c r="U1441" s="7">
        <f t="shared" si="35"/>
        <v>29.55665024630542</v>
      </c>
    </row>
    <row r="1442" spans="19:21" s="6" customFormat="1" x14ac:dyDescent="0.2">
      <c r="S1442" s="6">
        <v>1441</v>
      </c>
      <c r="T1442" s="6" t="s">
        <v>2506</v>
      </c>
      <c r="U1442" s="7">
        <f t="shared" si="35"/>
        <v>29.577175697865353</v>
      </c>
    </row>
    <row r="1443" spans="19:21" s="6" customFormat="1" x14ac:dyDescent="0.2">
      <c r="S1443" s="6">
        <v>1442</v>
      </c>
      <c r="T1443" s="6" t="s">
        <v>2507</v>
      </c>
      <c r="U1443" s="7">
        <f t="shared" si="35"/>
        <v>29.597701149425287</v>
      </c>
    </row>
    <row r="1444" spans="19:21" s="6" customFormat="1" x14ac:dyDescent="0.2">
      <c r="S1444" s="6">
        <v>1443</v>
      </c>
      <c r="T1444" s="6" t="s">
        <v>2508</v>
      </c>
      <c r="U1444" s="7">
        <f t="shared" si="35"/>
        <v>29.618226600985221</v>
      </c>
    </row>
    <row r="1445" spans="19:21" s="6" customFormat="1" x14ac:dyDescent="0.2">
      <c r="S1445" s="6">
        <v>1444</v>
      </c>
      <c r="T1445" s="6" t="s">
        <v>2509</v>
      </c>
      <c r="U1445" s="7">
        <f t="shared" si="35"/>
        <v>29.638752052545158</v>
      </c>
    </row>
    <row r="1446" spans="19:21" s="6" customFormat="1" x14ac:dyDescent="0.2">
      <c r="S1446" s="6">
        <v>1445</v>
      </c>
      <c r="T1446" s="6" t="s">
        <v>2510</v>
      </c>
      <c r="U1446" s="7">
        <f t="shared" si="35"/>
        <v>29.659277504105091</v>
      </c>
    </row>
    <row r="1447" spans="19:21" s="6" customFormat="1" x14ac:dyDescent="0.2">
      <c r="S1447" s="6">
        <v>1446</v>
      </c>
      <c r="T1447" s="6" t="s">
        <v>2511</v>
      </c>
      <c r="U1447" s="7">
        <f t="shared" si="35"/>
        <v>29.679802955665025</v>
      </c>
    </row>
    <row r="1448" spans="19:21" s="6" customFormat="1" x14ac:dyDescent="0.2">
      <c r="S1448" s="6">
        <v>1447</v>
      </c>
      <c r="T1448" s="6" t="s">
        <v>2512</v>
      </c>
      <c r="U1448" s="7">
        <f t="shared" si="35"/>
        <v>29.700328407224958</v>
      </c>
    </row>
    <row r="1449" spans="19:21" s="6" customFormat="1" x14ac:dyDescent="0.2">
      <c r="S1449" s="6">
        <v>1448</v>
      </c>
      <c r="T1449" s="6" t="s">
        <v>2513</v>
      </c>
      <c r="U1449" s="7">
        <f t="shared" si="35"/>
        <v>29.720853858784896</v>
      </c>
    </row>
    <row r="1450" spans="19:21" s="6" customFormat="1" x14ac:dyDescent="0.2">
      <c r="S1450" s="6">
        <v>1449</v>
      </c>
      <c r="T1450" s="6" t="s">
        <v>2514</v>
      </c>
      <c r="U1450" s="7">
        <f t="shared" si="35"/>
        <v>29.741379310344829</v>
      </c>
    </row>
    <row r="1451" spans="19:21" s="6" customFormat="1" x14ac:dyDescent="0.2">
      <c r="S1451" s="6">
        <v>1450</v>
      </c>
      <c r="T1451" s="6" t="s">
        <v>2515</v>
      </c>
      <c r="U1451" s="7">
        <f t="shared" si="35"/>
        <v>29.761904761904763</v>
      </c>
    </row>
    <row r="1452" spans="19:21" s="6" customFormat="1" x14ac:dyDescent="0.2">
      <c r="S1452" s="6">
        <v>1451</v>
      </c>
      <c r="T1452" s="6" t="s">
        <v>2516</v>
      </c>
      <c r="U1452" s="7">
        <f t="shared" si="35"/>
        <v>29.782430213464693</v>
      </c>
    </row>
    <row r="1453" spans="19:21" s="6" customFormat="1" x14ac:dyDescent="0.2">
      <c r="S1453" s="6">
        <v>1452</v>
      </c>
      <c r="T1453" s="6" t="s">
        <v>2517</v>
      </c>
      <c r="U1453" s="7">
        <f t="shared" si="35"/>
        <v>29.802955665024633</v>
      </c>
    </row>
    <row r="1454" spans="19:21" s="6" customFormat="1" x14ac:dyDescent="0.2">
      <c r="S1454" s="6">
        <v>1453</v>
      </c>
      <c r="T1454" s="6" t="s">
        <v>2518</v>
      </c>
      <c r="U1454" s="7">
        <f t="shared" si="35"/>
        <v>29.823481116584567</v>
      </c>
    </row>
    <row r="1455" spans="19:21" s="6" customFormat="1" x14ac:dyDescent="0.2">
      <c r="S1455" s="6">
        <v>1454</v>
      </c>
      <c r="T1455" s="6" t="s">
        <v>2519</v>
      </c>
      <c r="U1455" s="7">
        <f t="shared" si="35"/>
        <v>29.844006568144501</v>
      </c>
    </row>
    <row r="1456" spans="19:21" s="6" customFormat="1" x14ac:dyDescent="0.2">
      <c r="S1456" s="6">
        <v>1455</v>
      </c>
      <c r="T1456" s="6" t="s">
        <v>2520</v>
      </c>
      <c r="U1456" s="7">
        <f t="shared" si="35"/>
        <v>29.864532019704431</v>
      </c>
    </row>
    <row r="1457" spans="19:21" s="6" customFormat="1" x14ac:dyDescent="0.2">
      <c r="S1457" s="6">
        <v>1456</v>
      </c>
      <c r="T1457" s="6" t="s">
        <v>2521</v>
      </c>
      <c r="U1457" s="7">
        <f t="shared" si="35"/>
        <v>29.885057471264371</v>
      </c>
    </row>
    <row r="1458" spans="19:21" s="6" customFormat="1" x14ac:dyDescent="0.2">
      <c r="S1458" s="6">
        <v>1457</v>
      </c>
      <c r="T1458" s="6" t="s">
        <v>2522</v>
      </c>
      <c r="U1458" s="7">
        <f t="shared" si="35"/>
        <v>29.905582922824301</v>
      </c>
    </row>
    <row r="1459" spans="19:21" s="6" customFormat="1" x14ac:dyDescent="0.2">
      <c r="S1459" s="6">
        <v>1458</v>
      </c>
      <c r="T1459" s="6" t="s">
        <v>2523</v>
      </c>
      <c r="U1459" s="7">
        <f t="shared" si="35"/>
        <v>29.926108374384235</v>
      </c>
    </row>
    <row r="1460" spans="19:21" s="6" customFormat="1" x14ac:dyDescent="0.2">
      <c r="S1460" s="6">
        <v>1459</v>
      </c>
      <c r="T1460" s="6" t="s">
        <v>2524</v>
      </c>
      <c r="U1460" s="7">
        <f t="shared" si="35"/>
        <v>29.946633825944168</v>
      </c>
    </row>
    <row r="1461" spans="19:21" s="6" customFormat="1" x14ac:dyDescent="0.2">
      <c r="S1461" s="6">
        <v>1460</v>
      </c>
      <c r="T1461" s="6" t="s">
        <v>2525</v>
      </c>
      <c r="U1461" s="7">
        <f t="shared" si="35"/>
        <v>29.967159277504109</v>
      </c>
    </row>
    <row r="1462" spans="19:21" s="6" customFormat="1" x14ac:dyDescent="0.2">
      <c r="S1462" s="6">
        <v>1461</v>
      </c>
      <c r="T1462" s="6" t="s">
        <v>2526</v>
      </c>
      <c r="U1462" s="7">
        <f t="shared" si="35"/>
        <v>29.987684729064039</v>
      </c>
    </row>
    <row r="1463" spans="19:21" s="6" customFormat="1" x14ac:dyDescent="0.2">
      <c r="S1463" s="6">
        <v>1462</v>
      </c>
      <c r="T1463" s="6" t="s">
        <v>2527</v>
      </c>
      <c r="U1463" s="7">
        <f t="shared" si="35"/>
        <v>30.008210180623973</v>
      </c>
    </row>
    <row r="1464" spans="19:21" s="6" customFormat="1" x14ac:dyDescent="0.2">
      <c r="S1464" s="6">
        <v>1463</v>
      </c>
      <c r="T1464" s="6" t="s">
        <v>2528</v>
      </c>
      <c r="U1464" s="7">
        <f t="shared" si="35"/>
        <v>30.028735632183906</v>
      </c>
    </row>
    <row r="1465" spans="19:21" s="6" customFormat="1" x14ac:dyDescent="0.2">
      <c r="S1465" s="6">
        <v>1464</v>
      </c>
      <c r="T1465" s="6" t="s">
        <v>2529</v>
      </c>
      <c r="U1465" s="7">
        <f t="shared" si="35"/>
        <v>30.049261083743843</v>
      </c>
    </row>
    <row r="1466" spans="19:21" s="6" customFormat="1" x14ac:dyDescent="0.2">
      <c r="S1466" s="6">
        <v>1465</v>
      </c>
      <c r="T1466" s="6" t="s">
        <v>2530</v>
      </c>
      <c r="U1466" s="7">
        <f t="shared" si="35"/>
        <v>30.069786535303777</v>
      </c>
    </row>
    <row r="1467" spans="19:21" s="6" customFormat="1" x14ac:dyDescent="0.2">
      <c r="S1467" s="6">
        <v>1466</v>
      </c>
      <c r="T1467" s="6" t="s">
        <v>2531</v>
      </c>
      <c r="U1467" s="7">
        <f t="shared" si="35"/>
        <v>30.090311986863711</v>
      </c>
    </row>
    <row r="1468" spans="19:21" s="6" customFormat="1" x14ac:dyDescent="0.2">
      <c r="S1468" s="6">
        <v>1467</v>
      </c>
      <c r="T1468" s="6" t="s">
        <v>2532</v>
      </c>
      <c r="U1468" s="7">
        <f t="shared" si="35"/>
        <v>30.110837438423644</v>
      </c>
    </row>
    <row r="1469" spans="19:21" s="6" customFormat="1" x14ac:dyDescent="0.2">
      <c r="S1469" s="6">
        <v>1468</v>
      </c>
      <c r="T1469" s="6" t="s">
        <v>2533</v>
      </c>
      <c r="U1469" s="7">
        <f t="shared" si="35"/>
        <v>30.131362889983581</v>
      </c>
    </row>
    <row r="1470" spans="19:21" s="6" customFormat="1" x14ac:dyDescent="0.2">
      <c r="S1470" s="6">
        <v>1469</v>
      </c>
      <c r="T1470" s="6" t="s">
        <v>2534</v>
      </c>
      <c r="U1470" s="7">
        <f t="shared" si="35"/>
        <v>30.151888341543515</v>
      </c>
    </row>
    <row r="1471" spans="19:21" s="6" customFormat="1" x14ac:dyDescent="0.2">
      <c r="S1471" s="6">
        <v>1470</v>
      </c>
      <c r="T1471" s="6" t="s">
        <v>2535</v>
      </c>
      <c r="U1471" s="7">
        <f t="shared" si="35"/>
        <v>30.172413793103448</v>
      </c>
    </row>
    <row r="1472" spans="19:21" s="6" customFormat="1" x14ac:dyDescent="0.2">
      <c r="S1472" s="6">
        <v>1471</v>
      </c>
      <c r="T1472" s="6" t="s">
        <v>2536</v>
      </c>
      <c r="U1472" s="7">
        <f t="shared" si="35"/>
        <v>30.192939244663382</v>
      </c>
    </row>
    <row r="1473" spans="19:21" s="6" customFormat="1" x14ac:dyDescent="0.2">
      <c r="S1473" s="6">
        <v>1472</v>
      </c>
      <c r="T1473" s="6" t="s">
        <v>2537</v>
      </c>
      <c r="U1473" s="7">
        <f t="shared" si="35"/>
        <v>30.213464696223319</v>
      </c>
    </row>
    <row r="1474" spans="19:21" s="6" customFormat="1" x14ac:dyDescent="0.2">
      <c r="S1474" s="6">
        <v>1473</v>
      </c>
      <c r="T1474" s="6" t="s">
        <v>2538</v>
      </c>
      <c r="U1474" s="7">
        <f t="shared" si="35"/>
        <v>30.233990147783253</v>
      </c>
    </row>
    <row r="1475" spans="19:21" s="6" customFormat="1" x14ac:dyDescent="0.2">
      <c r="S1475" s="6">
        <v>1474</v>
      </c>
      <c r="T1475" s="6" t="s">
        <v>2539</v>
      </c>
      <c r="U1475" s="7">
        <f t="shared" si="35"/>
        <v>30.254515599343186</v>
      </c>
    </row>
    <row r="1476" spans="19:21" s="6" customFormat="1" x14ac:dyDescent="0.2">
      <c r="S1476" s="6">
        <v>1475</v>
      </c>
      <c r="T1476" s="6" t="s">
        <v>2540</v>
      </c>
      <c r="U1476" s="7">
        <f t="shared" si="35"/>
        <v>30.275041050903116</v>
      </c>
    </row>
    <row r="1477" spans="19:21" s="6" customFormat="1" x14ac:dyDescent="0.2">
      <c r="S1477" s="6">
        <v>1476</v>
      </c>
      <c r="T1477" s="6" t="s">
        <v>2541</v>
      </c>
      <c r="U1477" s="7">
        <f t="shared" si="35"/>
        <v>30.295566502463057</v>
      </c>
    </row>
    <row r="1478" spans="19:21" s="6" customFormat="1" x14ac:dyDescent="0.2">
      <c r="S1478" s="6">
        <v>1477</v>
      </c>
      <c r="T1478" s="6" t="s">
        <v>2542</v>
      </c>
      <c r="U1478" s="7">
        <f t="shared" si="35"/>
        <v>30.316091954022991</v>
      </c>
    </row>
    <row r="1479" spans="19:21" s="6" customFormat="1" x14ac:dyDescent="0.2">
      <c r="S1479" s="6">
        <v>1478</v>
      </c>
      <c r="T1479" s="6" t="s">
        <v>2543</v>
      </c>
      <c r="U1479" s="7">
        <f t="shared" si="35"/>
        <v>30.336617405582921</v>
      </c>
    </row>
    <row r="1480" spans="19:21" s="6" customFormat="1" x14ac:dyDescent="0.2">
      <c r="S1480" s="6">
        <v>1479</v>
      </c>
      <c r="T1480" s="6" t="s">
        <v>2544</v>
      </c>
      <c r="U1480" s="7">
        <f t="shared" si="35"/>
        <v>30.357142857142854</v>
      </c>
    </row>
    <row r="1481" spans="19:21" s="6" customFormat="1" x14ac:dyDescent="0.2">
      <c r="S1481" s="6">
        <v>1480</v>
      </c>
      <c r="T1481" s="6" t="s">
        <v>2545</v>
      </c>
      <c r="U1481" s="7">
        <f t="shared" si="35"/>
        <v>30.377668308702795</v>
      </c>
    </row>
    <row r="1482" spans="19:21" s="6" customFormat="1" x14ac:dyDescent="0.2">
      <c r="S1482" s="6">
        <v>1481</v>
      </c>
      <c r="T1482" s="6" t="s">
        <v>2546</v>
      </c>
      <c r="U1482" s="7">
        <f t="shared" si="35"/>
        <v>30.398193760262725</v>
      </c>
    </row>
    <row r="1483" spans="19:21" s="6" customFormat="1" x14ac:dyDescent="0.2">
      <c r="S1483" s="6">
        <v>1482</v>
      </c>
      <c r="T1483" s="6" t="s">
        <v>2547</v>
      </c>
      <c r="U1483" s="7">
        <f t="shared" si="35"/>
        <v>30.418719211822658</v>
      </c>
    </row>
    <row r="1484" spans="19:21" s="6" customFormat="1" x14ac:dyDescent="0.2">
      <c r="S1484" s="6">
        <v>1483</v>
      </c>
      <c r="T1484" s="6" t="s">
        <v>2548</v>
      </c>
      <c r="U1484" s="7">
        <f t="shared" si="35"/>
        <v>30.439244663382592</v>
      </c>
    </row>
    <row r="1485" spans="19:21" s="6" customFormat="1" x14ac:dyDescent="0.2">
      <c r="S1485" s="6">
        <v>1484</v>
      </c>
      <c r="T1485" s="6" t="s">
        <v>2549</v>
      </c>
      <c r="U1485" s="7">
        <f t="shared" si="35"/>
        <v>30.459770114942529</v>
      </c>
    </row>
    <row r="1486" spans="19:21" s="6" customFormat="1" x14ac:dyDescent="0.2">
      <c r="S1486" s="6">
        <v>1485</v>
      </c>
      <c r="T1486" s="6" t="s">
        <v>2550</v>
      </c>
      <c r="U1486" s="7">
        <f t="shared" si="35"/>
        <v>30.480295566502463</v>
      </c>
    </row>
    <row r="1487" spans="19:21" s="6" customFormat="1" x14ac:dyDescent="0.2">
      <c r="S1487" s="6">
        <v>1486</v>
      </c>
      <c r="T1487" s="6" t="s">
        <v>2551</v>
      </c>
      <c r="U1487" s="7">
        <f t="shared" si="35"/>
        <v>30.500821018062396</v>
      </c>
    </row>
    <row r="1488" spans="19:21" s="6" customFormat="1" x14ac:dyDescent="0.2">
      <c r="S1488" s="6">
        <v>1487</v>
      </c>
      <c r="T1488" s="6" t="s">
        <v>2552</v>
      </c>
      <c r="U1488" s="7">
        <f t="shared" si="35"/>
        <v>30.52134646962233</v>
      </c>
    </row>
    <row r="1489" spans="19:21" s="6" customFormat="1" x14ac:dyDescent="0.2">
      <c r="S1489" s="6">
        <v>1488</v>
      </c>
      <c r="T1489" s="6" t="s">
        <v>2553</v>
      </c>
      <c r="U1489" s="7">
        <f t="shared" si="35"/>
        <v>30.541871921182267</v>
      </c>
    </row>
    <row r="1490" spans="19:21" s="6" customFormat="1" x14ac:dyDescent="0.2">
      <c r="S1490" s="6">
        <v>1489</v>
      </c>
      <c r="T1490" s="6" t="s">
        <v>2554</v>
      </c>
      <c r="U1490" s="7">
        <f t="shared" ref="U1490:U1553" si="36">(S1490/4872)*100</f>
        <v>30.5623973727422</v>
      </c>
    </row>
    <row r="1491" spans="19:21" s="6" customFormat="1" x14ac:dyDescent="0.2">
      <c r="S1491" s="6">
        <v>1490</v>
      </c>
      <c r="T1491" s="6" t="s">
        <v>2555</v>
      </c>
      <c r="U1491" s="7">
        <f t="shared" si="36"/>
        <v>30.582922824302134</v>
      </c>
    </row>
    <row r="1492" spans="19:21" s="6" customFormat="1" x14ac:dyDescent="0.2">
      <c r="S1492" s="6">
        <v>1491</v>
      </c>
      <c r="T1492" s="6" t="s">
        <v>2556</v>
      </c>
      <c r="U1492" s="7">
        <f t="shared" si="36"/>
        <v>30.603448275862068</v>
      </c>
    </row>
    <row r="1493" spans="19:21" s="6" customFormat="1" x14ac:dyDescent="0.2">
      <c r="S1493" s="6">
        <v>1492</v>
      </c>
      <c r="T1493" s="6" t="s">
        <v>2557</v>
      </c>
      <c r="U1493" s="7">
        <f t="shared" si="36"/>
        <v>30.623973727422005</v>
      </c>
    </row>
    <row r="1494" spans="19:21" s="6" customFormat="1" x14ac:dyDescent="0.2">
      <c r="S1494" s="6">
        <v>1493</v>
      </c>
      <c r="T1494" s="6" t="s">
        <v>2558</v>
      </c>
      <c r="U1494" s="7">
        <f t="shared" si="36"/>
        <v>30.644499178981938</v>
      </c>
    </row>
    <row r="1495" spans="19:21" s="6" customFormat="1" x14ac:dyDescent="0.2">
      <c r="S1495" s="6">
        <v>1494</v>
      </c>
      <c r="T1495" s="6" t="s">
        <v>2559</v>
      </c>
      <c r="U1495" s="7">
        <f t="shared" si="36"/>
        <v>30.665024630541872</v>
      </c>
    </row>
    <row r="1496" spans="19:21" s="6" customFormat="1" x14ac:dyDescent="0.2">
      <c r="S1496" s="6">
        <v>1495</v>
      </c>
      <c r="T1496" s="6" t="s">
        <v>2560</v>
      </c>
      <c r="U1496" s="7">
        <f t="shared" si="36"/>
        <v>30.685550082101809</v>
      </c>
    </row>
    <row r="1497" spans="19:21" s="6" customFormat="1" x14ac:dyDescent="0.2">
      <c r="S1497" s="6">
        <v>1496</v>
      </c>
      <c r="T1497" s="6" t="s">
        <v>2561</v>
      </c>
      <c r="U1497" s="7">
        <f t="shared" si="36"/>
        <v>30.706075533661743</v>
      </c>
    </row>
    <row r="1498" spans="19:21" s="6" customFormat="1" x14ac:dyDescent="0.2">
      <c r="S1498" s="6">
        <v>1497</v>
      </c>
      <c r="T1498" s="6" t="s">
        <v>2562</v>
      </c>
      <c r="U1498" s="7">
        <f t="shared" si="36"/>
        <v>30.726600985221676</v>
      </c>
    </row>
    <row r="1499" spans="19:21" s="6" customFormat="1" x14ac:dyDescent="0.2">
      <c r="S1499" s="6">
        <v>1498</v>
      </c>
      <c r="T1499" s="6" t="s">
        <v>2563</v>
      </c>
      <c r="U1499" s="7">
        <f t="shared" si="36"/>
        <v>30.747126436781606</v>
      </c>
    </row>
    <row r="1500" spans="19:21" s="6" customFormat="1" x14ac:dyDescent="0.2">
      <c r="S1500" s="6">
        <v>1499</v>
      </c>
      <c r="T1500" s="6" t="s">
        <v>2564</v>
      </c>
      <c r="U1500" s="7">
        <f t="shared" si="36"/>
        <v>30.767651888341547</v>
      </c>
    </row>
    <row r="1501" spans="19:21" s="6" customFormat="1" x14ac:dyDescent="0.2">
      <c r="S1501" s="6">
        <v>1500</v>
      </c>
      <c r="T1501" s="6" t="s">
        <v>2565</v>
      </c>
      <c r="U1501" s="7">
        <f t="shared" si="36"/>
        <v>30.78817733990148</v>
      </c>
    </row>
    <row r="1502" spans="19:21" s="6" customFormat="1" x14ac:dyDescent="0.2">
      <c r="S1502" s="6">
        <v>1501</v>
      </c>
      <c r="T1502" s="6" t="s">
        <v>2566</v>
      </c>
      <c r="U1502" s="7">
        <f t="shared" si="36"/>
        <v>30.80870279146141</v>
      </c>
    </row>
    <row r="1503" spans="19:21" s="6" customFormat="1" x14ac:dyDescent="0.2">
      <c r="S1503" s="6">
        <v>1502</v>
      </c>
      <c r="T1503" s="6" t="s">
        <v>2567</v>
      </c>
      <c r="U1503" s="7">
        <f t="shared" si="36"/>
        <v>30.829228243021344</v>
      </c>
    </row>
    <row r="1504" spans="19:21" s="6" customFormat="1" x14ac:dyDescent="0.2">
      <c r="S1504" s="6">
        <v>1503</v>
      </c>
      <c r="T1504" s="6" t="s">
        <v>2568</v>
      </c>
      <c r="U1504" s="7">
        <f t="shared" si="36"/>
        <v>30.849753694581285</v>
      </c>
    </row>
    <row r="1505" spans="19:21" s="6" customFormat="1" x14ac:dyDescent="0.2">
      <c r="S1505" s="6">
        <v>1504</v>
      </c>
      <c r="T1505" s="6" t="s">
        <v>2569</v>
      </c>
      <c r="U1505" s="7">
        <f t="shared" si="36"/>
        <v>30.870279146141215</v>
      </c>
    </row>
    <row r="1506" spans="19:21" s="6" customFormat="1" x14ac:dyDescent="0.2">
      <c r="S1506" s="6">
        <v>1505</v>
      </c>
      <c r="T1506" s="6" t="s">
        <v>2570</v>
      </c>
      <c r="U1506" s="7">
        <f t="shared" si="36"/>
        <v>30.890804597701148</v>
      </c>
    </row>
    <row r="1507" spans="19:21" s="6" customFormat="1" x14ac:dyDescent="0.2">
      <c r="S1507" s="6">
        <v>1506</v>
      </c>
      <c r="T1507" s="6" t="s">
        <v>2571</v>
      </c>
      <c r="U1507" s="7">
        <f t="shared" si="36"/>
        <v>30.911330049261082</v>
      </c>
    </row>
    <row r="1508" spans="19:21" s="6" customFormat="1" x14ac:dyDescent="0.2">
      <c r="S1508" s="6">
        <v>1507</v>
      </c>
      <c r="T1508" s="6" t="s">
        <v>2572</v>
      </c>
      <c r="U1508" s="7">
        <f t="shared" si="36"/>
        <v>30.931855500821019</v>
      </c>
    </row>
    <row r="1509" spans="19:21" s="6" customFormat="1" x14ac:dyDescent="0.2">
      <c r="S1509" s="6">
        <v>1508</v>
      </c>
      <c r="T1509" s="6" t="s">
        <v>2573</v>
      </c>
      <c r="U1509" s="7">
        <f t="shared" si="36"/>
        <v>30.952380952380953</v>
      </c>
    </row>
    <row r="1510" spans="19:21" s="6" customFormat="1" x14ac:dyDescent="0.2">
      <c r="S1510" s="6">
        <v>1509</v>
      </c>
      <c r="T1510" s="6" t="s">
        <v>2574</v>
      </c>
      <c r="U1510" s="7">
        <f t="shared" si="36"/>
        <v>30.972906403940886</v>
      </c>
    </row>
    <row r="1511" spans="19:21" s="6" customFormat="1" x14ac:dyDescent="0.2">
      <c r="S1511" s="6">
        <v>1510</v>
      </c>
      <c r="T1511" s="6" t="s">
        <v>2575</v>
      </c>
      <c r="U1511" s="7">
        <f t="shared" si="36"/>
        <v>30.99343185550082</v>
      </c>
    </row>
    <row r="1512" spans="19:21" s="6" customFormat="1" x14ac:dyDescent="0.2">
      <c r="S1512" s="6">
        <v>1511</v>
      </c>
      <c r="T1512" s="6" t="s">
        <v>2576</v>
      </c>
      <c r="U1512" s="7">
        <f t="shared" si="36"/>
        <v>31.013957307060757</v>
      </c>
    </row>
    <row r="1513" spans="19:21" s="6" customFormat="1" x14ac:dyDescent="0.2">
      <c r="S1513" s="6">
        <v>1512</v>
      </c>
      <c r="T1513" s="6" t="s">
        <v>2577</v>
      </c>
      <c r="U1513" s="7">
        <f t="shared" si="36"/>
        <v>31.03448275862069</v>
      </c>
    </row>
    <row r="1514" spans="19:21" s="6" customFormat="1" x14ac:dyDescent="0.2">
      <c r="S1514" s="6">
        <v>1513</v>
      </c>
      <c r="T1514" s="6" t="s">
        <v>2578</v>
      </c>
      <c r="U1514" s="7">
        <f t="shared" si="36"/>
        <v>31.055008210180624</v>
      </c>
    </row>
    <row r="1515" spans="19:21" s="6" customFormat="1" x14ac:dyDescent="0.2">
      <c r="S1515" s="6">
        <v>1514</v>
      </c>
      <c r="T1515" s="6" t="s">
        <v>2579</v>
      </c>
      <c r="U1515" s="7">
        <f t="shared" si="36"/>
        <v>31.075533661740558</v>
      </c>
    </row>
    <row r="1516" spans="19:21" s="6" customFormat="1" x14ac:dyDescent="0.2">
      <c r="S1516" s="6">
        <v>1515</v>
      </c>
      <c r="T1516" s="6" t="s">
        <v>2580</v>
      </c>
      <c r="U1516" s="7">
        <f t="shared" si="36"/>
        <v>31.096059113300495</v>
      </c>
    </row>
    <row r="1517" spans="19:21" s="6" customFormat="1" x14ac:dyDescent="0.2">
      <c r="S1517" s="6">
        <v>1516</v>
      </c>
      <c r="T1517" s="6" t="s">
        <v>2581</v>
      </c>
      <c r="U1517" s="7">
        <f t="shared" si="36"/>
        <v>31.116584564860428</v>
      </c>
    </row>
    <row r="1518" spans="19:21" s="6" customFormat="1" x14ac:dyDescent="0.2">
      <c r="S1518" s="6">
        <v>1517</v>
      </c>
      <c r="T1518" s="6" t="s">
        <v>2582</v>
      </c>
      <c r="U1518" s="7">
        <f t="shared" si="36"/>
        <v>31.137110016420362</v>
      </c>
    </row>
    <row r="1519" spans="19:21" s="6" customFormat="1" x14ac:dyDescent="0.2">
      <c r="S1519" s="6">
        <v>1518</v>
      </c>
      <c r="T1519" s="6" t="s">
        <v>2583</v>
      </c>
      <c r="U1519" s="7">
        <f t="shared" si="36"/>
        <v>31.157635467980292</v>
      </c>
    </row>
    <row r="1520" spans="19:21" s="6" customFormat="1" x14ac:dyDescent="0.2">
      <c r="S1520" s="6">
        <v>1519</v>
      </c>
      <c r="T1520" s="6" t="s">
        <v>2584</v>
      </c>
      <c r="U1520" s="7">
        <f t="shared" si="36"/>
        <v>31.178160919540232</v>
      </c>
    </row>
    <row r="1521" spans="19:21" s="6" customFormat="1" x14ac:dyDescent="0.2">
      <c r="S1521" s="6">
        <v>1520</v>
      </c>
      <c r="T1521" s="6" t="s">
        <v>2585</v>
      </c>
      <c r="U1521" s="7">
        <f t="shared" si="36"/>
        <v>31.198686371100166</v>
      </c>
    </row>
    <row r="1522" spans="19:21" s="6" customFormat="1" x14ac:dyDescent="0.2">
      <c r="S1522" s="6">
        <v>1521</v>
      </c>
      <c r="T1522" s="6" t="s">
        <v>2586</v>
      </c>
      <c r="U1522" s="7">
        <f t="shared" si="36"/>
        <v>31.2192118226601</v>
      </c>
    </row>
    <row r="1523" spans="19:21" s="6" customFormat="1" x14ac:dyDescent="0.2">
      <c r="S1523" s="6">
        <v>1522</v>
      </c>
      <c r="T1523" s="6" t="s">
        <v>2587</v>
      </c>
      <c r="U1523" s="7">
        <f t="shared" si="36"/>
        <v>31.23973727422003</v>
      </c>
    </row>
    <row r="1524" spans="19:21" s="6" customFormat="1" x14ac:dyDescent="0.2">
      <c r="S1524" s="6">
        <v>1523</v>
      </c>
      <c r="T1524" s="6" t="s">
        <v>2588</v>
      </c>
      <c r="U1524" s="7">
        <f t="shared" si="36"/>
        <v>31.26026272577997</v>
      </c>
    </row>
    <row r="1525" spans="19:21" s="6" customFormat="1" x14ac:dyDescent="0.2">
      <c r="S1525" s="6">
        <v>1524</v>
      </c>
      <c r="T1525" s="6" t="s">
        <v>2589</v>
      </c>
      <c r="U1525" s="7">
        <f t="shared" si="36"/>
        <v>31.2807881773399</v>
      </c>
    </row>
    <row r="1526" spans="19:21" s="6" customFormat="1" x14ac:dyDescent="0.2">
      <c r="S1526" s="6">
        <v>1525</v>
      </c>
      <c r="T1526" s="6" t="s">
        <v>2590</v>
      </c>
      <c r="U1526" s="7">
        <f t="shared" si="36"/>
        <v>31.301313628899834</v>
      </c>
    </row>
    <row r="1527" spans="19:21" s="6" customFormat="1" x14ac:dyDescent="0.2">
      <c r="S1527" s="6">
        <v>1526</v>
      </c>
      <c r="T1527" s="6" t="s">
        <v>2591</v>
      </c>
      <c r="U1527" s="7">
        <f t="shared" si="36"/>
        <v>31.321839080459768</v>
      </c>
    </row>
    <row r="1528" spans="19:21" s="6" customFormat="1" x14ac:dyDescent="0.2">
      <c r="S1528" s="6">
        <v>1527</v>
      </c>
      <c r="T1528" s="6" t="s">
        <v>2592</v>
      </c>
      <c r="U1528" s="7">
        <f t="shared" si="36"/>
        <v>31.342364532019708</v>
      </c>
    </row>
    <row r="1529" spans="19:21" s="6" customFormat="1" x14ac:dyDescent="0.2">
      <c r="S1529" s="6">
        <v>1528</v>
      </c>
      <c r="T1529" s="6" t="s">
        <v>2593</v>
      </c>
      <c r="U1529" s="7">
        <f t="shared" si="36"/>
        <v>31.362889983579638</v>
      </c>
    </row>
    <row r="1530" spans="19:21" s="6" customFormat="1" x14ac:dyDescent="0.2">
      <c r="S1530" s="6">
        <v>1529</v>
      </c>
      <c r="T1530" s="6" t="s">
        <v>2594</v>
      </c>
      <c r="U1530" s="7">
        <f t="shared" si="36"/>
        <v>31.383415435139572</v>
      </c>
    </row>
    <row r="1531" spans="19:21" s="6" customFormat="1" x14ac:dyDescent="0.2">
      <c r="S1531" s="6">
        <v>1530</v>
      </c>
      <c r="T1531" s="6" t="s">
        <v>2595</v>
      </c>
      <c r="U1531" s="7">
        <f t="shared" si="36"/>
        <v>31.403940886699505</v>
      </c>
    </row>
    <row r="1532" spans="19:21" s="6" customFormat="1" x14ac:dyDescent="0.2">
      <c r="S1532" s="6">
        <v>1531</v>
      </c>
      <c r="T1532" s="6" t="s">
        <v>2596</v>
      </c>
      <c r="U1532" s="7">
        <f t="shared" si="36"/>
        <v>31.424466338259442</v>
      </c>
    </row>
    <row r="1533" spans="19:21" s="6" customFormat="1" x14ac:dyDescent="0.2">
      <c r="S1533" s="6">
        <v>1532</v>
      </c>
      <c r="T1533" s="6" t="s">
        <v>2597</v>
      </c>
      <c r="U1533" s="7">
        <f t="shared" si="36"/>
        <v>31.444991789819376</v>
      </c>
    </row>
    <row r="1534" spans="19:21" s="6" customFormat="1" x14ac:dyDescent="0.2">
      <c r="S1534" s="6">
        <v>1533</v>
      </c>
      <c r="T1534" s="6" t="s">
        <v>2598</v>
      </c>
      <c r="U1534" s="7">
        <f t="shared" si="36"/>
        <v>31.46551724137931</v>
      </c>
    </row>
    <row r="1535" spans="19:21" s="6" customFormat="1" x14ac:dyDescent="0.2">
      <c r="S1535" s="6">
        <v>1534</v>
      </c>
      <c r="T1535" s="6" t="s">
        <v>2599</v>
      </c>
      <c r="U1535" s="7">
        <f t="shared" si="36"/>
        <v>31.486042692939243</v>
      </c>
    </row>
    <row r="1536" spans="19:21" s="6" customFormat="1" x14ac:dyDescent="0.2">
      <c r="S1536" s="6">
        <v>1535</v>
      </c>
      <c r="T1536" s="6" t="s">
        <v>2600</v>
      </c>
      <c r="U1536" s="7">
        <f t="shared" si="36"/>
        <v>31.50656814449918</v>
      </c>
    </row>
    <row r="1537" spans="19:21" s="6" customFormat="1" x14ac:dyDescent="0.2">
      <c r="S1537" s="6">
        <v>1536</v>
      </c>
      <c r="T1537" s="6" t="s">
        <v>2601</v>
      </c>
      <c r="U1537" s="7">
        <f t="shared" si="36"/>
        <v>31.527093596059114</v>
      </c>
    </row>
    <row r="1538" spans="19:21" s="6" customFormat="1" x14ac:dyDescent="0.2">
      <c r="S1538" s="6">
        <v>1537</v>
      </c>
      <c r="T1538" s="6" t="s">
        <v>2602</v>
      </c>
      <c r="U1538" s="7">
        <f t="shared" si="36"/>
        <v>31.547619047619047</v>
      </c>
    </row>
    <row r="1539" spans="19:21" s="6" customFormat="1" x14ac:dyDescent="0.2">
      <c r="S1539" s="6">
        <v>1538</v>
      </c>
      <c r="T1539" s="6" t="s">
        <v>2603</v>
      </c>
      <c r="U1539" s="7">
        <f t="shared" si="36"/>
        <v>31.568144499178981</v>
      </c>
    </row>
    <row r="1540" spans="19:21" s="6" customFormat="1" x14ac:dyDescent="0.2">
      <c r="S1540" s="6">
        <v>1539</v>
      </c>
      <c r="T1540" s="6" t="s">
        <v>2604</v>
      </c>
      <c r="U1540" s="7">
        <f t="shared" si="36"/>
        <v>31.588669950738918</v>
      </c>
    </row>
    <row r="1541" spans="19:21" s="6" customFormat="1" x14ac:dyDescent="0.2">
      <c r="S1541" s="6">
        <v>1540</v>
      </c>
      <c r="T1541" s="6" t="s">
        <v>2605</v>
      </c>
      <c r="U1541" s="7">
        <f t="shared" si="36"/>
        <v>31.609195402298852</v>
      </c>
    </row>
    <row r="1542" spans="19:21" s="6" customFormat="1" x14ac:dyDescent="0.2">
      <c r="S1542" s="6">
        <v>1541</v>
      </c>
      <c r="T1542" s="6" t="s">
        <v>2606</v>
      </c>
      <c r="U1542" s="7">
        <f t="shared" si="36"/>
        <v>31.629720853858785</v>
      </c>
    </row>
    <row r="1543" spans="19:21" s="6" customFormat="1" x14ac:dyDescent="0.2">
      <c r="S1543" s="6">
        <v>1542</v>
      </c>
      <c r="T1543" s="6" t="s">
        <v>2607</v>
      </c>
      <c r="U1543" s="7">
        <f t="shared" si="36"/>
        <v>31.650246305418715</v>
      </c>
    </row>
    <row r="1544" spans="19:21" s="6" customFormat="1" x14ac:dyDescent="0.2">
      <c r="S1544" s="6">
        <v>1543</v>
      </c>
      <c r="T1544" s="6" t="s">
        <v>2608</v>
      </c>
      <c r="U1544" s="7">
        <f t="shared" si="36"/>
        <v>31.670771756978656</v>
      </c>
    </row>
    <row r="1545" spans="19:21" s="6" customFormat="1" x14ac:dyDescent="0.2">
      <c r="S1545" s="6">
        <v>1544</v>
      </c>
      <c r="T1545" s="6" t="s">
        <v>2609</v>
      </c>
      <c r="U1545" s="7">
        <f t="shared" si="36"/>
        <v>31.69129720853859</v>
      </c>
    </row>
    <row r="1546" spans="19:21" s="6" customFormat="1" x14ac:dyDescent="0.2">
      <c r="S1546" s="6">
        <v>1545</v>
      </c>
      <c r="T1546" s="6" t="s">
        <v>2610</v>
      </c>
      <c r="U1546" s="7">
        <f t="shared" si="36"/>
        <v>31.71182266009852</v>
      </c>
    </row>
    <row r="1547" spans="19:21" s="6" customFormat="1" x14ac:dyDescent="0.2">
      <c r="S1547" s="6">
        <v>1546</v>
      </c>
      <c r="T1547" s="6" t="s">
        <v>2611</v>
      </c>
      <c r="U1547" s="7">
        <f t="shared" si="36"/>
        <v>31.732348111658453</v>
      </c>
    </row>
    <row r="1548" spans="19:21" s="6" customFormat="1" x14ac:dyDescent="0.2">
      <c r="S1548" s="6">
        <v>1547</v>
      </c>
      <c r="T1548" s="6" t="s">
        <v>2612</v>
      </c>
      <c r="U1548" s="7">
        <f t="shared" si="36"/>
        <v>31.752873563218394</v>
      </c>
    </row>
    <row r="1549" spans="19:21" s="6" customFormat="1" x14ac:dyDescent="0.2">
      <c r="S1549" s="6">
        <v>1548</v>
      </c>
      <c r="T1549" s="6" t="s">
        <v>2613</v>
      </c>
      <c r="U1549" s="7">
        <f t="shared" si="36"/>
        <v>31.773399014778324</v>
      </c>
    </row>
    <row r="1550" spans="19:21" s="6" customFormat="1" x14ac:dyDescent="0.2">
      <c r="S1550" s="6">
        <v>1549</v>
      </c>
      <c r="T1550" s="6" t="s">
        <v>2614</v>
      </c>
      <c r="U1550" s="7">
        <f t="shared" si="36"/>
        <v>31.793924466338257</v>
      </c>
    </row>
    <row r="1551" spans="19:21" s="6" customFormat="1" x14ac:dyDescent="0.2">
      <c r="S1551" s="6">
        <v>1550</v>
      </c>
      <c r="T1551" s="6" t="s">
        <v>2615</v>
      </c>
      <c r="U1551" s="7">
        <f t="shared" si="36"/>
        <v>31.814449917898191</v>
      </c>
    </row>
    <row r="1552" spans="19:21" s="6" customFormat="1" x14ac:dyDescent="0.2">
      <c r="S1552" s="6">
        <v>1551</v>
      </c>
      <c r="T1552" s="6" t="s">
        <v>2616</v>
      </c>
      <c r="U1552" s="7">
        <f t="shared" si="36"/>
        <v>31.834975369458128</v>
      </c>
    </row>
    <row r="1553" spans="19:21" s="6" customFormat="1" x14ac:dyDescent="0.2">
      <c r="S1553" s="6">
        <v>1552</v>
      </c>
      <c r="T1553" s="6" t="s">
        <v>2617</v>
      </c>
      <c r="U1553" s="7">
        <f t="shared" si="36"/>
        <v>31.855500821018062</v>
      </c>
    </row>
    <row r="1554" spans="19:21" s="6" customFormat="1" x14ac:dyDescent="0.2">
      <c r="S1554" s="6">
        <v>1553</v>
      </c>
      <c r="T1554" s="6" t="s">
        <v>2618</v>
      </c>
      <c r="U1554" s="7">
        <f t="shared" ref="U1554:U1617" si="37">(S1554/4872)*100</f>
        <v>31.876026272577995</v>
      </c>
    </row>
    <row r="1555" spans="19:21" s="6" customFormat="1" x14ac:dyDescent="0.2">
      <c r="S1555" s="6">
        <v>1554</v>
      </c>
      <c r="T1555" s="6" t="s">
        <v>2619</v>
      </c>
      <c r="U1555" s="7">
        <f t="shared" si="37"/>
        <v>31.896551724137932</v>
      </c>
    </row>
    <row r="1556" spans="19:21" s="6" customFormat="1" x14ac:dyDescent="0.2">
      <c r="S1556" s="6">
        <v>1555</v>
      </c>
      <c r="T1556" s="6" t="s">
        <v>2620</v>
      </c>
      <c r="U1556" s="7">
        <f t="shared" si="37"/>
        <v>31.917077175697866</v>
      </c>
    </row>
    <row r="1557" spans="19:21" s="6" customFormat="1" x14ac:dyDescent="0.2">
      <c r="S1557" s="6">
        <v>1556</v>
      </c>
      <c r="T1557" s="6" t="s">
        <v>2621</v>
      </c>
      <c r="U1557" s="7">
        <f t="shared" si="37"/>
        <v>31.9376026272578</v>
      </c>
    </row>
    <row r="1558" spans="19:21" s="6" customFormat="1" x14ac:dyDescent="0.2">
      <c r="S1558" s="6">
        <v>1557</v>
      </c>
      <c r="T1558" s="6" t="s">
        <v>2622</v>
      </c>
      <c r="U1558" s="7">
        <f t="shared" si="37"/>
        <v>31.958128078817733</v>
      </c>
    </row>
    <row r="1559" spans="19:21" s="6" customFormat="1" x14ac:dyDescent="0.2">
      <c r="S1559" s="6">
        <v>1558</v>
      </c>
      <c r="T1559" s="6" t="s">
        <v>2623</v>
      </c>
      <c r="U1559" s="7">
        <f t="shared" si="37"/>
        <v>31.97865353037767</v>
      </c>
    </row>
    <row r="1560" spans="19:21" s="6" customFormat="1" x14ac:dyDescent="0.2">
      <c r="S1560" s="6">
        <v>1559</v>
      </c>
      <c r="T1560" s="6" t="s">
        <v>2624</v>
      </c>
      <c r="U1560" s="7">
        <f t="shared" si="37"/>
        <v>31.999178981937604</v>
      </c>
    </row>
    <row r="1561" spans="19:21" s="6" customFormat="1" x14ac:dyDescent="0.2">
      <c r="S1561" s="6">
        <v>1560</v>
      </c>
      <c r="T1561" s="6" t="s">
        <v>2625</v>
      </c>
      <c r="U1561" s="7">
        <f t="shared" si="37"/>
        <v>32.019704433497537</v>
      </c>
    </row>
    <row r="1562" spans="19:21" s="6" customFormat="1" x14ac:dyDescent="0.2">
      <c r="S1562" s="6">
        <v>1561</v>
      </c>
      <c r="T1562" s="6" t="s">
        <v>2626</v>
      </c>
      <c r="U1562" s="7">
        <f t="shared" si="37"/>
        <v>32.040229885057471</v>
      </c>
    </row>
    <row r="1563" spans="19:21" s="6" customFormat="1" x14ac:dyDescent="0.2">
      <c r="S1563" s="6">
        <v>1562</v>
      </c>
      <c r="T1563" s="6" t="s">
        <v>2627</v>
      </c>
      <c r="U1563" s="7">
        <f t="shared" si="37"/>
        <v>32.060755336617405</v>
      </c>
    </row>
    <row r="1564" spans="19:21" s="6" customFormat="1" x14ac:dyDescent="0.2">
      <c r="S1564" s="6">
        <v>1563</v>
      </c>
      <c r="T1564" s="6" t="s">
        <v>2628</v>
      </c>
      <c r="U1564" s="7">
        <f t="shared" si="37"/>
        <v>32.081280788177338</v>
      </c>
    </row>
    <row r="1565" spans="19:21" s="6" customFormat="1" x14ac:dyDescent="0.2">
      <c r="S1565" s="6">
        <v>1564</v>
      </c>
      <c r="T1565" s="6" t="s">
        <v>2629</v>
      </c>
      <c r="U1565" s="7">
        <f t="shared" si="37"/>
        <v>32.101806239737272</v>
      </c>
    </row>
    <row r="1566" spans="19:21" s="6" customFormat="1" x14ac:dyDescent="0.2">
      <c r="S1566" s="6">
        <v>1565</v>
      </c>
      <c r="T1566" s="6" t="s">
        <v>2630</v>
      </c>
      <c r="U1566" s="7">
        <f t="shared" si="37"/>
        <v>32.122331691297205</v>
      </c>
    </row>
    <row r="1567" spans="19:21" s="6" customFormat="1" x14ac:dyDescent="0.2">
      <c r="S1567" s="6">
        <v>1566</v>
      </c>
      <c r="T1567" s="6" t="s">
        <v>2631</v>
      </c>
      <c r="U1567" s="7">
        <f t="shared" si="37"/>
        <v>32.142857142857146</v>
      </c>
    </row>
    <row r="1568" spans="19:21" s="6" customFormat="1" x14ac:dyDescent="0.2">
      <c r="S1568" s="6">
        <v>1567</v>
      </c>
      <c r="T1568" s="6" t="s">
        <v>2632</v>
      </c>
      <c r="U1568" s="7">
        <f t="shared" si="37"/>
        <v>32.163382594417079</v>
      </c>
    </row>
    <row r="1569" spans="19:21" s="6" customFormat="1" x14ac:dyDescent="0.2">
      <c r="S1569" s="6">
        <v>1568</v>
      </c>
      <c r="T1569" s="6" t="s">
        <v>2633</v>
      </c>
      <c r="U1569" s="7">
        <f t="shared" si="37"/>
        <v>32.183908045977013</v>
      </c>
    </row>
    <row r="1570" spans="19:21" s="6" customFormat="1" x14ac:dyDescent="0.2">
      <c r="S1570" s="6">
        <v>1569</v>
      </c>
      <c r="T1570" s="6" t="s">
        <v>2634</v>
      </c>
      <c r="U1570" s="7">
        <f t="shared" si="37"/>
        <v>32.204433497536947</v>
      </c>
    </row>
    <row r="1571" spans="19:21" s="6" customFormat="1" x14ac:dyDescent="0.2">
      <c r="S1571" s="6">
        <v>1570</v>
      </c>
      <c r="T1571" s="6" t="s">
        <v>2635</v>
      </c>
      <c r="U1571" s="7">
        <f t="shared" si="37"/>
        <v>32.22495894909688</v>
      </c>
    </row>
    <row r="1572" spans="19:21" s="6" customFormat="1" x14ac:dyDescent="0.2">
      <c r="S1572" s="6">
        <v>1571</v>
      </c>
      <c r="T1572" s="6" t="s">
        <v>2636</v>
      </c>
      <c r="U1572" s="7">
        <f t="shared" si="37"/>
        <v>32.245484400656814</v>
      </c>
    </row>
    <row r="1573" spans="19:21" s="6" customFormat="1" x14ac:dyDescent="0.2">
      <c r="S1573" s="6">
        <v>1572</v>
      </c>
      <c r="T1573" s="6" t="s">
        <v>2637</v>
      </c>
      <c r="U1573" s="7">
        <f t="shared" si="37"/>
        <v>32.266009852216747</v>
      </c>
    </row>
    <row r="1574" spans="19:21" s="6" customFormat="1" x14ac:dyDescent="0.2">
      <c r="S1574" s="6">
        <v>1573</v>
      </c>
      <c r="T1574" s="6" t="s">
        <v>2638</v>
      </c>
      <c r="U1574" s="7">
        <f t="shared" si="37"/>
        <v>32.286535303776681</v>
      </c>
    </row>
    <row r="1575" spans="19:21" s="6" customFormat="1" x14ac:dyDescent="0.2">
      <c r="S1575" s="6">
        <v>1574</v>
      </c>
      <c r="T1575" s="6" t="s">
        <v>2639</v>
      </c>
      <c r="U1575" s="7">
        <f t="shared" si="37"/>
        <v>32.307060755336622</v>
      </c>
    </row>
    <row r="1576" spans="19:21" s="6" customFormat="1" x14ac:dyDescent="0.2">
      <c r="S1576" s="6">
        <v>1575</v>
      </c>
      <c r="T1576" s="6" t="s">
        <v>2640</v>
      </c>
      <c r="U1576" s="7">
        <f t="shared" si="37"/>
        <v>32.327586206896555</v>
      </c>
    </row>
    <row r="1577" spans="19:21" s="6" customFormat="1" x14ac:dyDescent="0.2">
      <c r="S1577" s="6">
        <v>1576</v>
      </c>
      <c r="T1577" s="6" t="s">
        <v>2641</v>
      </c>
      <c r="U1577" s="7">
        <f t="shared" si="37"/>
        <v>32.348111658456489</v>
      </c>
    </row>
    <row r="1578" spans="19:21" s="6" customFormat="1" x14ac:dyDescent="0.2">
      <c r="S1578" s="6">
        <v>1577</v>
      </c>
      <c r="T1578" s="6" t="s">
        <v>2642</v>
      </c>
      <c r="U1578" s="7">
        <f t="shared" si="37"/>
        <v>32.368637110016415</v>
      </c>
    </row>
    <row r="1579" spans="19:21" s="6" customFormat="1" x14ac:dyDescent="0.2">
      <c r="S1579" s="6">
        <v>1578</v>
      </c>
      <c r="T1579" s="6" t="s">
        <v>2643</v>
      </c>
      <c r="U1579" s="7">
        <f t="shared" si="37"/>
        <v>32.389162561576356</v>
      </c>
    </row>
    <row r="1580" spans="19:21" s="6" customFormat="1" x14ac:dyDescent="0.2">
      <c r="S1580" s="6">
        <v>1579</v>
      </c>
      <c r="T1580" s="6" t="s">
        <v>2644</v>
      </c>
      <c r="U1580" s="7">
        <f t="shared" si="37"/>
        <v>32.409688013136289</v>
      </c>
    </row>
    <row r="1581" spans="19:21" s="6" customFormat="1" x14ac:dyDescent="0.2">
      <c r="S1581" s="6">
        <v>1580</v>
      </c>
      <c r="T1581" s="6" t="s">
        <v>2645</v>
      </c>
      <c r="U1581" s="7">
        <f t="shared" si="37"/>
        <v>32.430213464696223</v>
      </c>
    </row>
    <row r="1582" spans="19:21" s="6" customFormat="1" x14ac:dyDescent="0.2">
      <c r="S1582" s="6">
        <v>1581</v>
      </c>
      <c r="T1582" s="6" t="s">
        <v>2646</v>
      </c>
      <c r="U1582" s="7">
        <f t="shared" si="37"/>
        <v>32.450738916256157</v>
      </c>
    </row>
    <row r="1583" spans="19:21" s="6" customFormat="1" x14ac:dyDescent="0.2">
      <c r="S1583" s="6">
        <v>1582</v>
      </c>
      <c r="T1583" s="6" t="s">
        <v>2647</v>
      </c>
      <c r="U1583" s="7">
        <f t="shared" si="37"/>
        <v>32.471264367816097</v>
      </c>
    </row>
    <row r="1584" spans="19:21" s="6" customFormat="1" x14ac:dyDescent="0.2">
      <c r="S1584" s="6">
        <v>1583</v>
      </c>
      <c r="T1584" s="6" t="s">
        <v>2648</v>
      </c>
      <c r="U1584" s="7">
        <f t="shared" si="37"/>
        <v>32.491789819376024</v>
      </c>
    </row>
    <row r="1585" spans="19:21" s="6" customFormat="1" x14ac:dyDescent="0.2">
      <c r="S1585" s="6">
        <v>1584</v>
      </c>
      <c r="T1585" s="6" t="s">
        <v>2649</v>
      </c>
      <c r="U1585" s="7">
        <f t="shared" si="37"/>
        <v>32.512315270935957</v>
      </c>
    </row>
    <row r="1586" spans="19:21" s="6" customFormat="1" x14ac:dyDescent="0.2">
      <c r="S1586" s="6">
        <v>1585</v>
      </c>
      <c r="T1586" s="6" t="s">
        <v>2650</v>
      </c>
      <c r="U1586" s="7">
        <f t="shared" si="37"/>
        <v>32.532840722495891</v>
      </c>
    </row>
    <row r="1587" spans="19:21" s="6" customFormat="1" x14ac:dyDescent="0.2">
      <c r="S1587" s="6">
        <v>1586</v>
      </c>
      <c r="T1587" s="6" t="s">
        <v>2651</v>
      </c>
      <c r="U1587" s="7">
        <f t="shared" si="37"/>
        <v>32.553366174055832</v>
      </c>
    </row>
    <row r="1588" spans="19:21" s="6" customFormat="1" x14ac:dyDescent="0.2">
      <c r="S1588" s="6">
        <v>1587</v>
      </c>
      <c r="T1588" s="6" t="s">
        <v>2652</v>
      </c>
      <c r="U1588" s="7">
        <f t="shared" si="37"/>
        <v>32.573891625615765</v>
      </c>
    </row>
    <row r="1589" spans="19:21" s="6" customFormat="1" x14ac:dyDescent="0.2">
      <c r="S1589" s="6">
        <v>1588</v>
      </c>
      <c r="T1589" s="6" t="s">
        <v>2653</v>
      </c>
      <c r="U1589" s="7">
        <f t="shared" si="37"/>
        <v>32.594417077175699</v>
      </c>
    </row>
    <row r="1590" spans="19:21" s="6" customFormat="1" x14ac:dyDescent="0.2">
      <c r="S1590" s="6">
        <v>1589</v>
      </c>
      <c r="T1590" s="6" t="s">
        <v>2654</v>
      </c>
      <c r="U1590" s="7">
        <f t="shared" si="37"/>
        <v>32.614942528735632</v>
      </c>
    </row>
    <row r="1591" spans="19:21" s="6" customFormat="1" x14ac:dyDescent="0.2">
      <c r="S1591" s="6">
        <v>1590</v>
      </c>
      <c r="T1591" s="6" t="s">
        <v>2655</v>
      </c>
      <c r="U1591" s="7">
        <f t="shared" si="37"/>
        <v>32.635467980295566</v>
      </c>
    </row>
    <row r="1592" spans="19:21" s="6" customFormat="1" x14ac:dyDescent="0.2">
      <c r="S1592" s="6">
        <v>1591</v>
      </c>
      <c r="T1592" s="6" t="s">
        <v>2656</v>
      </c>
      <c r="U1592" s="7">
        <f t="shared" si="37"/>
        <v>32.655993431855499</v>
      </c>
    </row>
    <row r="1593" spans="19:21" s="6" customFormat="1" x14ac:dyDescent="0.2">
      <c r="S1593" s="6">
        <v>1592</v>
      </c>
      <c r="T1593" s="6" t="s">
        <v>2657</v>
      </c>
      <c r="U1593" s="7">
        <f t="shared" si="37"/>
        <v>32.676518883415433</v>
      </c>
    </row>
    <row r="1594" spans="19:21" s="6" customFormat="1" x14ac:dyDescent="0.2">
      <c r="S1594" s="6">
        <v>1593</v>
      </c>
      <c r="T1594" s="6" t="s">
        <v>2658</v>
      </c>
      <c r="U1594" s="7">
        <f t="shared" si="37"/>
        <v>32.697044334975367</v>
      </c>
    </row>
    <row r="1595" spans="19:21" s="6" customFormat="1" x14ac:dyDescent="0.2">
      <c r="S1595" s="6">
        <v>1594</v>
      </c>
      <c r="T1595" s="6" t="s">
        <v>2659</v>
      </c>
      <c r="U1595" s="7">
        <f t="shared" si="37"/>
        <v>32.717569786535307</v>
      </c>
    </row>
    <row r="1596" spans="19:21" s="6" customFormat="1" x14ac:dyDescent="0.2">
      <c r="S1596" s="6">
        <v>1595</v>
      </c>
      <c r="T1596" s="6" t="s">
        <v>2660</v>
      </c>
      <c r="U1596" s="7">
        <f t="shared" si="37"/>
        <v>32.738095238095241</v>
      </c>
    </row>
    <row r="1597" spans="19:21" s="6" customFormat="1" x14ac:dyDescent="0.2">
      <c r="S1597" s="6">
        <v>1596</v>
      </c>
      <c r="T1597" s="6" t="s">
        <v>2661</v>
      </c>
      <c r="U1597" s="7">
        <f t="shared" si="37"/>
        <v>32.758620689655174</v>
      </c>
    </row>
    <row r="1598" spans="19:21" s="6" customFormat="1" x14ac:dyDescent="0.2">
      <c r="S1598" s="6">
        <v>1597</v>
      </c>
      <c r="T1598" s="6" t="s">
        <v>2662</v>
      </c>
      <c r="U1598" s="7">
        <f t="shared" si="37"/>
        <v>32.779146141215101</v>
      </c>
    </row>
    <row r="1599" spans="19:21" s="6" customFormat="1" x14ac:dyDescent="0.2">
      <c r="S1599" s="6">
        <v>1598</v>
      </c>
      <c r="T1599" s="6" t="s">
        <v>2663</v>
      </c>
      <c r="U1599" s="7">
        <f t="shared" si="37"/>
        <v>32.799671592775042</v>
      </c>
    </row>
    <row r="1600" spans="19:21" s="6" customFormat="1" x14ac:dyDescent="0.2">
      <c r="S1600" s="6">
        <v>1599</v>
      </c>
      <c r="T1600" s="6" t="s">
        <v>2664</v>
      </c>
      <c r="U1600" s="7">
        <f t="shared" si="37"/>
        <v>32.820197044334975</v>
      </c>
    </row>
    <row r="1601" spans="19:21" s="6" customFormat="1" x14ac:dyDescent="0.2">
      <c r="S1601" s="6">
        <v>1600</v>
      </c>
      <c r="T1601" s="6" t="s">
        <v>2665</v>
      </c>
      <c r="U1601" s="7">
        <f t="shared" si="37"/>
        <v>32.840722495894909</v>
      </c>
    </row>
    <row r="1602" spans="19:21" s="6" customFormat="1" x14ac:dyDescent="0.2">
      <c r="S1602" s="6">
        <v>1601</v>
      </c>
      <c r="T1602" s="6" t="s">
        <v>2666</v>
      </c>
      <c r="U1602" s="7">
        <f t="shared" si="37"/>
        <v>32.861247947454842</v>
      </c>
    </row>
    <row r="1603" spans="19:21" s="6" customFormat="1" x14ac:dyDescent="0.2">
      <c r="S1603" s="6">
        <v>1602</v>
      </c>
      <c r="T1603" s="6" t="s">
        <v>2667</v>
      </c>
      <c r="U1603" s="7">
        <f t="shared" si="37"/>
        <v>32.881773399014783</v>
      </c>
    </row>
    <row r="1604" spans="19:21" s="6" customFormat="1" x14ac:dyDescent="0.2">
      <c r="S1604" s="6">
        <v>1603</v>
      </c>
      <c r="T1604" s="6" t="s">
        <v>2668</v>
      </c>
      <c r="U1604" s="7">
        <f t="shared" si="37"/>
        <v>32.902298850574709</v>
      </c>
    </row>
    <row r="1605" spans="19:21" s="6" customFormat="1" x14ac:dyDescent="0.2">
      <c r="S1605" s="6">
        <v>1604</v>
      </c>
      <c r="T1605" s="6" t="s">
        <v>2669</v>
      </c>
      <c r="U1605" s="7">
        <f t="shared" si="37"/>
        <v>32.922824302134643</v>
      </c>
    </row>
    <row r="1606" spans="19:21" s="6" customFormat="1" x14ac:dyDescent="0.2">
      <c r="S1606" s="6">
        <v>1605</v>
      </c>
      <c r="T1606" s="6" t="s">
        <v>2670</v>
      </c>
      <c r="U1606" s="7">
        <f t="shared" si="37"/>
        <v>32.943349753694577</v>
      </c>
    </row>
    <row r="1607" spans="19:21" s="6" customFormat="1" x14ac:dyDescent="0.2">
      <c r="S1607" s="6">
        <v>1606</v>
      </c>
      <c r="T1607" s="6" t="s">
        <v>2671</v>
      </c>
      <c r="U1607" s="7">
        <f t="shared" si="37"/>
        <v>32.963875205254517</v>
      </c>
    </row>
    <row r="1608" spans="19:21" s="6" customFormat="1" x14ac:dyDescent="0.2">
      <c r="S1608" s="6">
        <v>1607</v>
      </c>
      <c r="T1608" s="6" t="s">
        <v>2672</v>
      </c>
      <c r="U1608" s="7">
        <f t="shared" si="37"/>
        <v>32.984400656814451</v>
      </c>
    </row>
    <row r="1609" spans="19:21" s="6" customFormat="1" x14ac:dyDescent="0.2">
      <c r="S1609" s="6">
        <v>1608</v>
      </c>
      <c r="T1609" s="6" t="s">
        <v>2673</v>
      </c>
      <c r="U1609" s="7">
        <f t="shared" si="37"/>
        <v>33.004926108374384</v>
      </c>
    </row>
    <row r="1610" spans="19:21" s="6" customFormat="1" x14ac:dyDescent="0.2">
      <c r="S1610" s="6">
        <v>1609</v>
      </c>
      <c r="T1610" s="6" t="s">
        <v>2674</v>
      </c>
      <c r="U1610" s="7">
        <f t="shared" si="37"/>
        <v>33.025451559934318</v>
      </c>
    </row>
    <row r="1611" spans="19:21" s="6" customFormat="1" x14ac:dyDescent="0.2">
      <c r="S1611" s="6">
        <v>1610</v>
      </c>
      <c r="T1611" s="6" t="s">
        <v>2675</v>
      </c>
      <c r="U1611" s="7">
        <f t="shared" si="37"/>
        <v>33.045977011494251</v>
      </c>
    </row>
    <row r="1612" spans="19:21" s="6" customFormat="1" x14ac:dyDescent="0.2">
      <c r="S1612" s="6">
        <v>1611</v>
      </c>
      <c r="T1612" s="6" t="s">
        <v>2676</v>
      </c>
      <c r="U1612" s="7">
        <f t="shared" si="37"/>
        <v>33.066502463054185</v>
      </c>
    </row>
    <row r="1613" spans="19:21" s="6" customFormat="1" x14ac:dyDescent="0.2">
      <c r="S1613" s="6">
        <v>1612</v>
      </c>
      <c r="T1613" s="6" t="s">
        <v>2677</v>
      </c>
      <c r="U1613" s="7">
        <f t="shared" si="37"/>
        <v>33.087027914614119</v>
      </c>
    </row>
    <row r="1614" spans="19:21" s="6" customFormat="1" x14ac:dyDescent="0.2">
      <c r="S1614" s="6">
        <v>1613</v>
      </c>
      <c r="T1614" s="6" t="s">
        <v>2678</v>
      </c>
      <c r="U1614" s="7">
        <f t="shared" si="37"/>
        <v>33.107553366174059</v>
      </c>
    </row>
    <row r="1615" spans="19:21" s="6" customFormat="1" x14ac:dyDescent="0.2">
      <c r="S1615" s="6">
        <v>1614</v>
      </c>
      <c r="T1615" s="6" t="s">
        <v>2679</v>
      </c>
      <c r="U1615" s="7">
        <f t="shared" si="37"/>
        <v>33.128078817733993</v>
      </c>
    </row>
    <row r="1616" spans="19:21" s="6" customFormat="1" x14ac:dyDescent="0.2">
      <c r="S1616" s="6">
        <v>1615</v>
      </c>
      <c r="T1616" s="6" t="s">
        <v>2680</v>
      </c>
      <c r="U1616" s="7">
        <f t="shared" si="37"/>
        <v>33.148604269293926</v>
      </c>
    </row>
    <row r="1617" spans="19:21" s="6" customFormat="1" x14ac:dyDescent="0.2">
      <c r="S1617" s="6">
        <v>1616</v>
      </c>
      <c r="T1617" s="6" t="s">
        <v>2681</v>
      </c>
      <c r="U1617" s="7">
        <f t="shared" si="37"/>
        <v>33.16912972085386</v>
      </c>
    </row>
    <row r="1618" spans="19:21" s="6" customFormat="1" x14ac:dyDescent="0.2">
      <c r="S1618" s="6">
        <v>1617</v>
      </c>
      <c r="T1618" s="6" t="s">
        <v>2682</v>
      </c>
      <c r="U1618" s="7">
        <f t="shared" ref="U1618:U1681" si="38">(S1618/4872)*100</f>
        <v>33.189655172413794</v>
      </c>
    </row>
    <row r="1619" spans="19:21" s="6" customFormat="1" x14ac:dyDescent="0.2">
      <c r="S1619" s="6">
        <v>1618</v>
      </c>
      <c r="T1619" s="6" t="s">
        <v>2683</v>
      </c>
      <c r="U1619" s="7">
        <f t="shared" si="38"/>
        <v>33.210180623973727</v>
      </c>
    </row>
    <row r="1620" spans="19:21" s="6" customFormat="1" x14ac:dyDescent="0.2">
      <c r="S1620" s="6">
        <v>1619</v>
      </c>
      <c r="T1620" s="6" t="s">
        <v>2684</v>
      </c>
      <c r="U1620" s="7">
        <f t="shared" si="38"/>
        <v>33.230706075533661</v>
      </c>
    </row>
    <row r="1621" spans="19:21" s="6" customFormat="1" x14ac:dyDescent="0.2">
      <c r="S1621" s="6">
        <v>1620</v>
      </c>
      <c r="T1621" s="6" t="s">
        <v>2685</v>
      </c>
      <c r="U1621" s="7">
        <f t="shared" si="38"/>
        <v>33.251231527093594</v>
      </c>
    </row>
    <row r="1622" spans="19:21" s="6" customFormat="1" x14ac:dyDescent="0.2">
      <c r="S1622" s="6">
        <v>1621</v>
      </c>
      <c r="T1622" s="6" t="s">
        <v>2686</v>
      </c>
      <c r="U1622" s="7">
        <f t="shared" si="38"/>
        <v>33.271756978653535</v>
      </c>
    </row>
    <row r="1623" spans="19:21" s="6" customFormat="1" x14ac:dyDescent="0.2">
      <c r="S1623" s="6">
        <v>1622</v>
      </c>
      <c r="T1623" s="6" t="s">
        <v>2687</v>
      </c>
      <c r="U1623" s="7">
        <f t="shared" si="38"/>
        <v>33.292282430213469</v>
      </c>
    </row>
    <row r="1624" spans="19:21" s="6" customFormat="1" x14ac:dyDescent="0.2">
      <c r="S1624" s="6">
        <v>1623</v>
      </c>
      <c r="T1624" s="6" t="s">
        <v>2688</v>
      </c>
      <c r="U1624" s="7">
        <f t="shared" si="38"/>
        <v>33.312807881773395</v>
      </c>
    </row>
    <row r="1625" spans="19:21" s="6" customFormat="1" x14ac:dyDescent="0.2">
      <c r="S1625" s="6">
        <v>1624</v>
      </c>
      <c r="T1625" s="6" t="s">
        <v>2689</v>
      </c>
      <c r="U1625" s="7">
        <f t="shared" si="38"/>
        <v>33.333333333333329</v>
      </c>
    </row>
    <row r="1626" spans="19:21" s="6" customFormat="1" x14ac:dyDescent="0.2">
      <c r="S1626" s="6">
        <v>1625</v>
      </c>
      <c r="T1626" s="6" t="s">
        <v>2690</v>
      </c>
      <c r="U1626" s="7">
        <f t="shared" si="38"/>
        <v>33.353858784893269</v>
      </c>
    </row>
    <row r="1627" spans="19:21" s="6" customFormat="1" x14ac:dyDescent="0.2">
      <c r="S1627" s="6">
        <v>1626</v>
      </c>
      <c r="T1627" s="6" t="s">
        <v>2691</v>
      </c>
      <c r="U1627" s="7">
        <f t="shared" si="38"/>
        <v>33.374384236453203</v>
      </c>
    </row>
    <row r="1628" spans="19:21" s="6" customFormat="1" x14ac:dyDescent="0.2">
      <c r="S1628" s="6">
        <v>1627</v>
      </c>
      <c r="T1628" s="6" t="s">
        <v>2692</v>
      </c>
      <c r="U1628" s="7">
        <f t="shared" si="38"/>
        <v>33.394909688013136</v>
      </c>
    </row>
    <row r="1629" spans="19:21" s="6" customFormat="1" x14ac:dyDescent="0.2">
      <c r="S1629" s="6">
        <v>1628</v>
      </c>
      <c r="T1629" s="6" t="s">
        <v>2693</v>
      </c>
      <c r="U1629" s="7">
        <f t="shared" si="38"/>
        <v>33.41543513957307</v>
      </c>
    </row>
    <row r="1630" spans="19:21" s="6" customFormat="1" x14ac:dyDescent="0.2">
      <c r="S1630" s="6">
        <v>1629</v>
      </c>
      <c r="T1630" s="6" t="s">
        <v>2694</v>
      </c>
      <c r="U1630" s="7">
        <f t="shared" si="38"/>
        <v>33.435960591133011</v>
      </c>
    </row>
    <row r="1631" spans="19:21" s="6" customFormat="1" x14ac:dyDescent="0.2">
      <c r="S1631" s="6">
        <v>1630</v>
      </c>
      <c r="T1631" s="6" t="s">
        <v>2695</v>
      </c>
      <c r="U1631" s="7">
        <f t="shared" si="38"/>
        <v>33.456486042692937</v>
      </c>
    </row>
    <row r="1632" spans="19:21" s="6" customFormat="1" x14ac:dyDescent="0.2">
      <c r="S1632" s="6">
        <v>1631</v>
      </c>
      <c r="T1632" s="6" t="s">
        <v>2696</v>
      </c>
      <c r="U1632" s="7">
        <f t="shared" si="38"/>
        <v>33.477011494252871</v>
      </c>
    </row>
    <row r="1633" spans="19:21" s="6" customFormat="1" x14ac:dyDescent="0.2">
      <c r="S1633" s="6">
        <v>1632</v>
      </c>
      <c r="T1633" s="6" t="s">
        <v>2697</v>
      </c>
      <c r="U1633" s="7">
        <f t="shared" si="38"/>
        <v>33.497536945812804</v>
      </c>
    </row>
    <row r="1634" spans="19:21" s="6" customFormat="1" x14ac:dyDescent="0.2">
      <c r="S1634" s="6">
        <v>1633</v>
      </c>
      <c r="T1634" s="6" t="s">
        <v>2698</v>
      </c>
      <c r="U1634" s="7">
        <f t="shared" si="38"/>
        <v>33.518062397372745</v>
      </c>
    </row>
    <row r="1635" spans="19:21" s="6" customFormat="1" x14ac:dyDescent="0.2">
      <c r="S1635" s="6">
        <v>1634</v>
      </c>
      <c r="T1635" s="6" t="s">
        <v>2699</v>
      </c>
      <c r="U1635" s="7">
        <f t="shared" si="38"/>
        <v>33.538587848932679</v>
      </c>
    </row>
    <row r="1636" spans="19:21" s="6" customFormat="1" x14ac:dyDescent="0.2">
      <c r="S1636" s="6">
        <v>1635</v>
      </c>
      <c r="T1636" s="6" t="s">
        <v>2700</v>
      </c>
      <c r="U1636" s="7">
        <f t="shared" si="38"/>
        <v>33.559113300492612</v>
      </c>
    </row>
    <row r="1637" spans="19:21" s="6" customFormat="1" x14ac:dyDescent="0.2">
      <c r="S1637" s="6">
        <v>1636</v>
      </c>
      <c r="T1637" s="6" t="s">
        <v>2701</v>
      </c>
      <c r="U1637" s="7">
        <f t="shared" si="38"/>
        <v>33.579638752052546</v>
      </c>
    </row>
    <row r="1638" spans="19:21" s="6" customFormat="1" x14ac:dyDescent="0.2">
      <c r="S1638" s="6">
        <v>1637</v>
      </c>
      <c r="T1638" s="6" t="s">
        <v>2702</v>
      </c>
      <c r="U1638" s="7">
        <f t="shared" si="38"/>
        <v>33.600164203612479</v>
      </c>
    </row>
    <row r="1639" spans="19:21" s="6" customFormat="1" x14ac:dyDescent="0.2">
      <c r="S1639" s="6">
        <v>1638</v>
      </c>
      <c r="T1639" s="6" t="s">
        <v>2703</v>
      </c>
      <c r="U1639" s="7">
        <f t="shared" si="38"/>
        <v>33.620689655172413</v>
      </c>
    </row>
    <row r="1640" spans="19:21" s="6" customFormat="1" x14ac:dyDescent="0.2">
      <c r="S1640" s="6">
        <v>1639</v>
      </c>
      <c r="T1640" s="6" t="s">
        <v>2704</v>
      </c>
      <c r="U1640" s="7">
        <f t="shared" si="38"/>
        <v>33.641215106732346</v>
      </c>
    </row>
    <row r="1641" spans="19:21" s="6" customFormat="1" x14ac:dyDescent="0.2">
      <c r="S1641" s="6">
        <v>1640</v>
      </c>
      <c r="T1641" s="6" t="s">
        <v>2705</v>
      </c>
      <c r="U1641" s="7">
        <f t="shared" si="38"/>
        <v>33.66174055829228</v>
      </c>
    </row>
    <row r="1642" spans="19:21" s="6" customFormat="1" x14ac:dyDescent="0.2">
      <c r="S1642" s="6">
        <v>1641</v>
      </c>
      <c r="T1642" s="6" t="s">
        <v>2706</v>
      </c>
      <c r="U1642" s="7">
        <f t="shared" si="38"/>
        <v>33.682266009852221</v>
      </c>
    </row>
    <row r="1643" spans="19:21" s="6" customFormat="1" x14ac:dyDescent="0.2">
      <c r="S1643" s="6">
        <v>1642</v>
      </c>
      <c r="T1643" s="6" t="s">
        <v>2707</v>
      </c>
      <c r="U1643" s="7">
        <f t="shared" si="38"/>
        <v>33.702791461412154</v>
      </c>
    </row>
    <row r="1644" spans="19:21" s="6" customFormat="1" x14ac:dyDescent="0.2">
      <c r="S1644" s="6">
        <v>1643</v>
      </c>
      <c r="T1644" s="6" t="s">
        <v>2708</v>
      </c>
      <c r="U1644" s="7">
        <f t="shared" si="38"/>
        <v>33.723316912972088</v>
      </c>
    </row>
    <row r="1645" spans="19:21" s="6" customFormat="1" x14ac:dyDescent="0.2">
      <c r="S1645" s="6">
        <v>1644</v>
      </c>
      <c r="T1645" s="6" t="s">
        <v>2709</v>
      </c>
      <c r="U1645" s="7">
        <f t="shared" si="38"/>
        <v>33.743842364532014</v>
      </c>
    </row>
    <row r="1646" spans="19:21" s="6" customFormat="1" x14ac:dyDescent="0.2">
      <c r="S1646" s="6">
        <v>1645</v>
      </c>
      <c r="T1646" s="6" t="s">
        <v>2710</v>
      </c>
      <c r="U1646" s="7">
        <f t="shared" si="38"/>
        <v>33.764367816091955</v>
      </c>
    </row>
    <row r="1647" spans="19:21" s="6" customFormat="1" x14ac:dyDescent="0.2">
      <c r="S1647" s="6">
        <v>1646</v>
      </c>
      <c r="T1647" s="6" t="s">
        <v>2711</v>
      </c>
      <c r="U1647" s="7">
        <f t="shared" si="38"/>
        <v>33.784893267651888</v>
      </c>
    </row>
    <row r="1648" spans="19:21" s="6" customFormat="1" x14ac:dyDescent="0.2">
      <c r="S1648" s="6">
        <v>1647</v>
      </c>
      <c r="T1648" s="6" t="s">
        <v>2712</v>
      </c>
      <c r="U1648" s="7">
        <f t="shared" si="38"/>
        <v>33.805418719211822</v>
      </c>
    </row>
    <row r="1649" spans="19:21" s="6" customFormat="1" x14ac:dyDescent="0.2">
      <c r="S1649" s="6">
        <v>1648</v>
      </c>
      <c r="T1649" s="6" t="s">
        <v>2713</v>
      </c>
      <c r="U1649" s="7">
        <f t="shared" si="38"/>
        <v>33.825944170771756</v>
      </c>
    </row>
    <row r="1650" spans="19:21" s="6" customFormat="1" x14ac:dyDescent="0.2">
      <c r="S1650" s="6">
        <v>1649</v>
      </c>
      <c r="T1650" s="6" t="s">
        <v>2714</v>
      </c>
      <c r="U1650" s="7">
        <f t="shared" si="38"/>
        <v>33.846469622331696</v>
      </c>
    </row>
    <row r="1651" spans="19:21" s="6" customFormat="1" x14ac:dyDescent="0.2">
      <c r="S1651" s="6">
        <v>1650</v>
      </c>
      <c r="T1651" s="6" t="s">
        <v>2715</v>
      </c>
      <c r="U1651" s="7">
        <f t="shared" si="38"/>
        <v>33.866995073891623</v>
      </c>
    </row>
    <row r="1652" spans="19:21" s="6" customFormat="1" x14ac:dyDescent="0.2">
      <c r="S1652" s="6">
        <v>1651</v>
      </c>
      <c r="T1652" s="6" t="s">
        <v>2716</v>
      </c>
      <c r="U1652" s="7">
        <f t="shared" si="38"/>
        <v>33.887520525451556</v>
      </c>
    </row>
    <row r="1653" spans="19:21" s="6" customFormat="1" x14ac:dyDescent="0.2">
      <c r="S1653" s="6">
        <v>1652</v>
      </c>
      <c r="T1653" s="6" t="s">
        <v>2717</v>
      </c>
      <c r="U1653" s="7">
        <f t="shared" si="38"/>
        <v>33.90804597701149</v>
      </c>
    </row>
    <row r="1654" spans="19:21" s="6" customFormat="1" x14ac:dyDescent="0.2">
      <c r="S1654" s="6">
        <v>1653</v>
      </c>
      <c r="T1654" s="6" t="s">
        <v>2718</v>
      </c>
      <c r="U1654" s="7">
        <f t="shared" si="38"/>
        <v>33.928571428571431</v>
      </c>
    </row>
    <row r="1655" spans="19:21" s="6" customFormat="1" x14ac:dyDescent="0.2">
      <c r="S1655" s="6">
        <v>1654</v>
      </c>
      <c r="T1655" s="6" t="s">
        <v>2719</v>
      </c>
      <c r="U1655" s="7">
        <f t="shared" si="38"/>
        <v>33.949096880131364</v>
      </c>
    </row>
    <row r="1656" spans="19:21" s="6" customFormat="1" x14ac:dyDescent="0.2">
      <c r="S1656" s="6">
        <v>1655</v>
      </c>
      <c r="T1656" s="6" t="s">
        <v>2720</v>
      </c>
      <c r="U1656" s="7">
        <f t="shared" si="38"/>
        <v>33.969622331691298</v>
      </c>
    </row>
    <row r="1657" spans="19:21" s="6" customFormat="1" x14ac:dyDescent="0.2">
      <c r="S1657" s="6">
        <v>1656</v>
      </c>
      <c r="T1657" s="6" t="s">
        <v>2721</v>
      </c>
      <c r="U1657" s="7">
        <f t="shared" si="38"/>
        <v>33.990147783251231</v>
      </c>
    </row>
    <row r="1658" spans="19:21" s="6" customFormat="1" x14ac:dyDescent="0.2">
      <c r="S1658" s="6">
        <v>1657</v>
      </c>
      <c r="T1658" s="6" t="s">
        <v>2722</v>
      </c>
      <c r="U1658" s="7">
        <f t="shared" si="38"/>
        <v>34.010673234811165</v>
      </c>
    </row>
    <row r="1659" spans="19:21" s="6" customFormat="1" x14ac:dyDescent="0.2">
      <c r="S1659" s="6">
        <v>1658</v>
      </c>
      <c r="T1659" s="6" t="s">
        <v>2723</v>
      </c>
      <c r="U1659" s="7">
        <f t="shared" si="38"/>
        <v>34.031198686371098</v>
      </c>
    </row>
    <row r="1660" spans="19:21" s="6" customFormat="1" x14ac:dyDescent="0.2">
      <c r="S1660" s="6">
        <v>1659</v>
      </c>
      <c r="T1660" s="6" t="s">
        <v>2724</v>
      </c>
      <c r="U1660" s="7">
        <f t="shared" si="38"/>
        <v>34.051724137931032</v>
      </c>
    </row>
    <row r="1661" spans="19:21" s="6" customFormat="1" x14ac:dyDescent="0.2">
      <c r="S1661" s="6">
        <v>1660</v>
      </c>
      <c r="T1661" s="6" t="s">
        <v>2725</v>
      </c>
      <c r="U1661" s="7">
        <f t="shared" si="38"/>
        <v>34.072249589490966</v>
      </c>
    </row>
    <row r="1662" spans="19:21" s="6" customFormat="1" x14ac:dyDescent="0.2">
      <c r="S1662" s="6">
        <v>1661</v>
      </c>
      <c r="T1662" s="6" t="s">
        <v>2726</v>
      </c>
      <c r="U1662" s="7">
        <f t="shared" si="38"/>
        <v>34.092775041050906</v>
      </c>
    </row>
    <row r="1663" spans="19:21" s="6" customFormat="1" x14ac:dyDescent="0.2">
      <c r="S1663" s="6">
        <v>1662</v>
      </c>
      <c r="T1663" s="6" t="s">
        <v>2727</v>
      </c>
      <c r="U1663" s="7">
        <f t="shared" si="38"/>
        <v>34.11330049261084</v>
      </c>
    </row>
    <row r="1664" spans="19:21" s="6" customFormat="1" x14ac:dyDescent="0.2">
      <c r="S1664" s="6">
        <v>1663</v>
      </c>
      <c r="T1664" s="6" t="s">
        <v>2728</v>
      </c>
      <c r="U1664" s="7">
        <f t="shared" si="38"/>
        <v>34.133825944170773</v>
      </c>
    </row>
    <row r="1665" spans="19:21" s="6" customFormat="1" x14ac:dyDescent="0.2">
      <c r="S1665" s="6">
        <v>1664</v>
      </c>
      <c r="T1665" s="6" t="s">
        <v>2729</v>
      </c>
      <c r="U1665" s="7">
        <f t="shared" si="38"/>
        <v>34.154351395730707</v>
      </c>
    </row>
    <row r="1666" spans="19:21" s="6" customFormat="1" x14ac:dyDescent="0.2">
      <c r="S1666" s="6">
        <v>1665</v>
      </c>
      <c r="T1666" s="6" t="s">
        <v>2730</v>
      </c>
      <c r="U1666" s="7">
        <f t="shared" si="38"/>
        <v>34.174876847290641</v>
      </c>
    </row>
    <row r="1667" spans="19:21" s="6" customFormat="1" x14ac:dyDescent="0.2">
      <c r="S1667" s="6">
        <v>1666</v>
      </c>
      <c r="T1667" s="6" t="s">
        <v>2731</v>
      </c>
      <c r="U1667" s="7">
        <f t="shared" si="38"/>
        <v>34.195402298850574</v>
      </c>
    </row>
    <row r="1668" spans="19:21" s="6" customFormat="1" x14ac:dyDescent="0.2">
      <c r="S1668" s="6">
        <v>1667</v>
      </c>
      <c r="T1668" s="6" t="s">
        <v>2732</v>
      </c>
      <c r="U1668" s="7">
        <f t="shared" si="38"/>
        <v>34.215927750410508</v>
      </c>
    </row>
    <row r="1669" spans="19:21" s="6" customFormat="1" x14ac:dyDescent="0.2">
      <c r="S1669" s="6">
        <v>1668</v>
      </c>
      <c r="T1669" s="6" t="s">
        <v>2733</v>
      </c>
      <c r="U1669" s="7">
        <f t="shared" si="38"/>
        <v>34.236453201970448</v>
      </c>
    </row>
    <row r="1670" spans="19:21" s="6" customFormat="1" x14ac:dyDescent="0.2">
      <c r="S1670" s="6">
        <v>1669</v>
      </c>
      <c r="T1670" s="6" t="s">
        <v>2734</v>
      </c>
      <c r="U1670" s="7">
        <f t="shared" si="38"/>
        <v>34.256978653530382</v>
      </c>
    </row>
    <row r="1671" spans="19:21" s="6" customFormat="1" x14ac:dyDescent="0.2">
      <c r="S1671" s="6">
        <v>1670</v>
      </c>
      <c r="T1671" s="6" t="s">
        <v>2735</v>
      </c>
      <c r="U1671" s="7">
        <f t="shared" si="38"/>
        <v>34.277504105090308</v>
      </c>
    </row>
    <row r="1672" spans="19:21" s="6" customFormat="1" x14ac:dyDescent="0.2">
      <c r="S1672" s="6">
        <v>1671</v>
      </c>
      <c r="T1672" s="6" t="s">
        <v>2736</v>
      </c>
      <c r="U1672" s="7">
        <f t="shared" si="38"/>
        <v>34.298029556650242</v>
      </c>
    </row>
    <row r="1673" spans="19:21" s="6" customFormat="1" x14ac:dyDescent="0.2">
      <c r="S1673" s="6">
        <v>1672</v>
      </c>
      <c r="T1673" s="6" t="s">
        <v>2737</v>
      </c>
      <c r="U1673" s="7">
        <f t="shared" si="38"/>
        <v>34.318555008210183</v>
      </c>
    </row>
    <row r="1674" spans="19:21" s="6" customFormat="1" x14ac:dyDescent="0.2">
      <c r="S1674" s="6">
        <v>1673</v>
      </c>
      <c r="T1674" s="6" t="s">
        <v>2738</v>
      </c>
      <c r="U1674" s="7">
        <f t="shared" si="38"/>
        <v>34.339080459770116</v>
      </c>
    </row>
    <row r="1675" spans="19:21" s="6" customFormat="1" x14ac:dyDescent="0.2">
      <c r="S1675" s="6">
        <v>1674</v>
      </c>
      <c r="T1675" s="6" t="s">
        <v>2739</v>
      </c>
      <c r="U1675" s="7">
        <f t="shared" si="38"/>
        <v>34.35960591133005</v>
      </c>
    </row>
    <row r="1676" spans="19:21" s="6" customFormat="1" x14ac:dyDescent="0.2">
      <c r="S1676" s="6">
        <v>1675</v>
      </c>
      <c r="T1676" s="6" t="s">
        <v>2740</v>
      </c>
      <c r="U1676" s="7">
        <f t="shared" si="38"/>
        <v>34.380131362889983</v>
      </c>
    </row>
    <row r="1677" spans="19:21" s="6" customFormat="1" x14ac:dyDescent="0.2">
      <c r="S1677" s="6">
        <v>1676</v>
      </c>
      <c r="T1677" s="6" t="s">
        <v>2741</v>
      </c>
      <c r="U1677" s="7">
        <f t="shared" si="38"/>
        <v>34.400656814449917</v>
      </c>
    </row>
    <row r="1678" spans="19:21" s="6" customFormat="1" x14ac:dyDescent="0.2">
      <c r="S1678" s="6">
        <v>1677</v>
      </c>
      <c r="T1678" s="6" t="s">
        <v>2742</v>
      </c>
      <c r="U1678" s="7">
        <f t="shared" si="38"/>
        <v>34.421182266009851</v>
      </c>
    </row>
    <row r="1679" spans="19:21" s="6" customFormat="1" x14ac:dyDescent="0.2">
      <c r="S1679" s="6">
        <v>1678</v>
      </c>
      <c r="T1679" s="6" t="s">
        <v>2743</v>
      </c>
      <c r="U1679" s="7">
        <f t="shared" si="38"/>
        <v>34.441707717569784</v>
      </c>
    </row>
    <row r="1680" spans="19:21" s="6" customFormat="1" x14ac:dyDescent="0.2">
      <c r="S1680" s="6">
        <v>1679</v>
      </c>
      <c r="T1680" s="6" t="s">
        <v>2744</v>
      </c>
      <c r="U1680" s="7">
        <f t="shared" si="38"/>
        <v>34.462233169129718</v>
      </c>
    </row>
    <row r="1681" spans="19:21" s="6" customFormat="1" x14ac:dyDescent="0.2">
      <c r="S1681" s="6">
        <v>1680</v>
      </c>
      <c r="T1681" s="6" t="s">
        <v>2745</v>
      </c>
      <c r="U1681" s="7">
        <f t="shared" si="38"/>
        <v>34.482758620689658</v>
      </c>
    </row>
    <row r="1682" spans="19:21" s="6" customFormat="1" x14ac:dyDescent="0.2">
      <c r="S1682" s="6">
        <v>1681</v>
      </c>
      <c r="T1682" s="6" t="s">
        <v>2746</v>
      </c>
      <c r="U1682" s="7">
        <f t="shared" ref="U1682:U1745" si="39">(S1682/4872)*100</f>
        <v>34.503284072249592</v>
      </c>
    </row>
    <row r="1683" spans="19:21" s="6" customFormat="1" x14ac:dyDescent="0.2">
      <c r="S1683" s="6">
        <v>1682</v>
      </c>
      <c r="T1683" s="6" t="s">
        <v>2747</v>
      </c>
      <c r="U1683" s="7">
        <f t="shared" si="39"/>
        <v>34.523809523809526</v>
      </c>
    </row>
    <row r="1684" spans="19:21" s="6" customFormat="1" x14ac:dyDescent="0.2">
      <c r="S1684" s="6">
        <v>1683</v>
      </c>
      <c r="T1684" s="6" t="s">
        <v>2748</v>
      </c>
      <c r="U1684" s="7">
        <f t="shared" si="39"/>
        <v>34.544334975369459</v>
      </c>
    </row>
    <row r="1685" spans="19:21" s="6" customFormat="1" x14ac:dyDescent="0.2">
      <c r="S1685" s="6">
        <v>1684</v>
      </c>
      <c r="T1685" s="6" t="s">
        <v>2749</v>
      </c>
      <c r="U1685" s="7">
        <f t="shared" si="39"/>
        <v>34.564860426929393</v>
      </c>
    </row>
    <row r="1686" spans="19:21" s="6" customFormat="1" x14ac:dyDescent="0.2">
      <c r="S1686" s="6">
        <v>1685</v>
      </c>
      <c r="T1686" s="6" t="s">
        <v>2750</v>
      </c>
      <c r="U1686" s="7">
        <f t="shared" si="39"/>
        <v>34.585385878489326</v>
      </c>
    </row>
    <row r="1687" spans="19:21" s="6" customFormat="1" x14ac:dyDescent="0.2">
      <c r="S1687" s="6">
        <v>1686</v>
      </c>
      <c r="T1687" s="6" t="s">
        <v>2751</v>
      </c>
      <c r="U1687" s="7">
        <f t="shared" si="39"/>
        <v>34.60591133004926</v>
      </c>
    </row>
    <row r="1688" spans="19:21" s="6" customFormat="1" x14ac:dyDescent="0.2">
      <c r="S1688" s="6">
        <v>1687</v>
      </c>
      <c r="T1688" s="6" t="s">
        <v>2752</v>
      </c>
      <c r="U1688" s="7">
        <f t="shared" si="39"/>
        <v>34.626436781609193</v>
      </c>
    </row>
    <row r="1689" spans="19:21" s="6" customFormat="1" x14ac:dyDescent="0.2">
      <c r="S1689" s="6">
        <v>1688</v>
      </c>
      <c r="T1689" s="6" t="s">
        <v>2753</v>
      </c>
      <c r="U1689" s="7">
        <f t="shared" si="39"/>
        <v>34.646962233169134</v>
      </c>
    </row>
    <row r="1690" spans="19:21" s="6" customFormat="1" x14ac:dyDescent="0.2">
      <c r="S1690" s="6">
        <v>1689</v>
      </c>
      <c r="T1690" s="6" t="s">
        <v>2754</v>
      </c>
      <c r="U1690" s="7">
        <f t="shared" si="39"/>
        <v>34.667487684729068</v>
      </c>
    </row>
    <row r="1691" spans="19:21" s="6" customFormat="1" x14ac:dyDescent="0.2">
      <c r="S1691" s="6">
        <v>1690</v>
      </c>
      <c r="T1691" s="6" t="s">
        <v>2755</v>
      </c>
      <c r="U1691" s="7">
        <f t="shared" si="39"/>
        <v>34.688013136289001</v>
      </c>
    </row>
    <row r="1692" spans="19:21" s="6" customFormat="1" x14ac:dyDescent="0.2">
      <c r="S1692" s="6">
        <v>1691</v>
      </c>
      <c r="T1692" s="6" t="s">
        <v>2756</v>
      </c>
      <c r="U1692" s="7">
        <f t="shared" si="39"/>
        <v>34.708538587848928</v>
      </c>
    </row>
    <row r="1693" spans="19:21" s="6" customFormat="1" x14ac:dyDescent="0.2">
      <c r="S1693" s="6">
        <v>1692</v>
      </c>
      <c r="T1693" s="6" t="s">
        <v>2757</v>
      </c>
      <c r="U1693" s="7">
        <f t="shared" si="39"/>
        <v>34.729064039408868</v>
      </c>
    </row>
    <row r="1694" spans="19:21" s="6" customFormat="1" x14ac:dyDescent="0.2">
      <c r="S1694" s="6">
        <v>1693</v>
      </c>
      <c r="T1694" s="6" t="s">
        <v>2758</v>
      </c>
      <c r="U1694" s="7">
        <f t="shared" si="39"/>
        <v>34.749589490968802</v>
      </c>
    </row>
    <row r="1695" spans="19:21" s="6" customFormat="1" x14ac:dyDescent="0.2">
      <c r="S1695" s="6">
        <v>1694</v>
      </c>
      <c r="T1695" s="6" t="s">
        <v>2759</v>
      </c>
      <c r="U1695" s="7">
        <f t="shared" si="39"/>
        <v>34.770114942528735</v>
      </c>
    </row>
    <row r="1696" spans="19:21" s="6" customFormat="1" x14ac:dyDescent="0.2">
      <c r="S1696" s="6">
        <v>1695</v>
      </c>
      <c r="T1696" s="6" t="s">
        <v>2760</v>
      </c>
      <c r="U1696" s="7">
        <f t="shared" si="39"/>
        <v>34.790640394088669</v>
      </c>
    </row>
    <row r="1697" spans="19:21" s="6" customFormat="1" x14ac:dyDescent="0.2">
      <c r="S1697" s="6">
        <v>1696</v>
      </c>
      <c r="T1697" s="6" t="s">
        <v>2761</v>
      </c>
      <c r="U1697" s="7">
        <f t="shared" si="39"/>
        <v>34.811165845648603</v>
      </c>
    </row>
    <row r="1698" spans="19:21" s="6" customFormat="1" x14ac:dyDescent="0.2">
      <c r="S1698" s="6">
        <v>1697</v>
      </c>
      <c r="T1698" s="6" t="s">
        <v>2762</v>
      </c>
      <c r="U1698" s="7">
        <f t="shared" si="39"/>
        <v>34.831691297208536</v>
      </c>
    </row>
    <row r="1699" spans="19:21" s="6" customFormat="1" x14ac:dyDescent="0.2">
      <c r="S1699" s="6">
        <v>1698</v>
      </c>
      <c r="T1699" s="6" t="s">
        <v>2763</v>
      </c>
      <c r="U1699" s="7">
        <f t="shared" si="39"/>
        <v>34.85221674876847</v>
      </c>
    </row>
    <row r="1700" spans="19:21" s="6" customFormat="1" x14ac:dyDescent="0.2">
      <c r="S1700" s="6">
        <v>1699</v>
      </c>
      <c r="T1700" s="6" t="s">
        <v>2764</v>
      </c>
      <c r="U1700" s="7">
        <f t="shared" si="39"/>
        <v>34.872742200328403</v>
      </c>
    </row>
    <row r="1701" spans="19:21" s="6" customFormat="1" x14ac:dyDescent="0.2">
      <c r="S1701" s="6">
        <v>1700</v>
      </c>
      <c r="T1701" s="6" t="s">
        <v>2765</v>
      </c>
      <c r="U1701" s="7">
        <f t="shared" si="39"/>
        <v>34.893267651888344</v>
      </c>
    </row>
    <row r="1702" spans="19:21" s="6" customFormat="1" x14ac:dyDescent="0.2">
      <c r="S1702" s="6">
        <v>1701</v>
      </c>
      <c r="T1702" s="6" t="s">
        <v>2766</v>
      </c>
      <c r="U1702" s="7">
        <f t="shared" si="39"/>
        <v>34.913793103448278</v>
      </c>
    </row>
    <row r="1703" spans="19:21" s="6" customFormat="1" x14ac:dyDescent="0.2">
      <c r="S1703" s="6">
        <v>1702</v>
      </c>
      <c r="T1703" s="6" t="s">
        <v>2767</v>
      </c>
      <c r="U1703" s="7">
        <f t="shared" si="39"/>
        <v>34.934318555008211</v>
      </c>
    </row>
    <row r="1704" spans="19:21" s="6" customFormat="1" x14ac:dyDescent="0.2">
      <c r="S1704" s="6">
        <v>1703</v>
      </c>
      <c r="T1704" s="6" t="s">
        <v>2768</v>
      </c>
      <c r="U1704" s="7">
        <f t="shared" si="39"/>
        <v>34.954844006568145</v>
      </c>
    </row>
    <row r="1705" spans="19:21" s="6" customFormat="1" x14ac:dyDescent="0.2">
      <c r="S1705" s="6">
        <v>1704</v>
      </c>
      <c r="T1705" s="6" t="s">
        <v>2769</v>
      </c>
      <c r="U1705" s="7">
        <f t="shared" si="39"/>
        <v>34.975369458128078</v>
      </c>
    </row>
    <row r="1706" spans="19:21" s="6" customFormat="1" x14ac:dyDescent="0.2">
      <c r="S1706" s="6">
        <v>1705</v>
      </c>
      <c r="T1706" s="6" t="s">
        <v>2770</v>
      </c>
      <c r="U1706" s="7">
        <f t="shared" si="39"/>
        <v>34.995894909688012</v>
      </c>
    </row>
    <row r="1707" spans="19:21" s="6" customFormat="1" x14ac:dyDescent="0.2">
      <c r="S1707" s="6">
        <v>1706</v>
      </c>
      <c r="T1707" s="6" t="s">
        <v>2771</v>
      </c>
      <c r="U1707" s="7">
        <f t="shared" si="39"/>
        <v>35.016420361247945</v>
      </c>
    </row>
    <row r="1708" spans="19:21" s="6" customFormat="1" x14ac:dyDescent="0.2">
      <c r="S1708" s="6">
        <v>1707</v>
      </c>
      <c r="T1708" s="6" t="s">
        <v>2772</v>
      </c>
      <c r="U1708" s="7">
        <f t="shared" si="39"/>
        <v>35.036945812807879</v>
      </c>
    </row>
    <row r="1709" spans="19:21" s="6" customFormat="1" x14ac:dyDescent="0.2">
      <c r="S1709" s="6">
        <v>1708</v>
      </c>
      <c r="T1709" s="6" t="s">
        <v>2773</v>
      </c>
      <c r="U1709" s="7">
        <f t="shared" si="39"/>
        <v>35.05747126436782</v>
      </c>
    </row>
    <row r="1710" spans="19:21" s="6" customFormat="1" x14ac:dyDescent="0.2">
      <c r="S1710" s="6">
        <v>1709</v>
      </c>
      <c r="T1710" s="6" t="s">
        <v>2774</v>
      </c>
      <c r="U1710" s="7">
        <f t="shared" si="39"/>
        <v>35.077996715927753</v>
      </c>
    </row>
    <row r="1711" spans="19:21" s="6" customFormat="1" x14ac:dyDescent="0.2">
      <c r="S1711" s="6">
        <v>1710</v>
      </c>
      <c r="T1711" s="6" t="s">
        <v>2775</v>
      </c>
      <c r="U1711" s="7">
        <f t="shared" si="39"/>
        <v>35.098522167487687</v>
      </c>
    </row>
    <row r="1712" spans="19:21" s="6" customFormat="1" x14ac:dyDescent="0.2">
      <c r="S1712" s="6">
        <v>1711</v>
      </c>
      <c r="T1712" s="6" t="s">
        <v>2776</v>
      </c>
      <c r="U1712" s="7">
        <f t="shared" si="39"/>
        <v>35.119047619047613</v>
      </c>
    </row>
    <row r="1713" spans="19:21" s="6" customFormat="1" x14ac:dyDescent="0.2">
      <c r="S1713" s="6">
        <v>1712</v>
      </c>
      <c r="T1713" s="6" t="s">
        <v>2777</v>
      </c>
      <c r="U1713" s="7">
        <f t="shared" si="39"/>
        <v>35.139573070607554</v>
      </c>
    </row>
    <row r="1714" spans="19:21" s="6" customFormat="1" x14ac:dyDescent="0.2">
      <c r="S1714" s="6">
        <v>1713</v>
      </c>
      <c r="T1714" s="6" t="s">
        <v>2778</v>
      </c>
      <c r="U1714" s="7">
        <f t="shared" si="39"/>
        <v>35.160098522167488</v>
      </c>
    </row>
    <row r="1715" spans="19:21" s="6" customFormat="1" x14ac:dyDescent="0.2">
      <c r="S1715" s="6">
        <v>1714</v>
      </c>
      <c r="T1715" s="6" t="s">
        <v>2779</v>
      </c>
      <c r="U1715" s="7">
        <f t="shared" si="39"/>
        <v>35.180623973727421</v>
      </c>
    </row>
    <row r="1716" spans="19:21" s="6" customFormat="1" x14ac:dyDescent="0.2">
      <c r="S1716" s="6">
        <v>1715</v>
      </c>
      <c r="T1716" s="6" t="s">
        <v>2780</v>
      </c>
      <c r="U1716" s="7">
        <f t="shared" si="39"/>
        <v>35.201149425287355</v>
      </c>
    </row>
    <row r="1717" spans="19:21" s="6" customFormat="1" x14ac:dyDescent="0.2">
      <c r="S1717" s="6">
        <v>1716</v>
      </c>
      <c r="T1717" s="6" t="s">
        <v>2781</v>
      </c>
      <c r="U1717" s="7">
        <f t="shared" si="39"/>
        <v>35.221674876847295</v>
      </c>
    </row>
    <row r="1718" spans="19:21" s="6" customFormat="1" x14ac:dyDescent="0.2">
      <c r="S1718" s="6">
        <v>1717</v>
      </c>
      <c r="T1718" s="6" t="s">
        <v>2782</v>
      </c>
      <c r="U1718" s="7">
        <f t="shared" si="39"/>
        <v>35.242200328407222</v>
      </c>
    </row>
    <row r="1719" spans="19:21" s="6" customFormat="1" x14ac:dyDescent="0.2">
      <c r="S1719" s="6">
        <v>1718</v>
      </c>
      <c r="T1719" s="6" t="s">
        <v>2783</v>
      </c>
      <c r="U1719" s="7">
        <f t="shared" si="39"/>
        <v>35.262725779967155</v>
      </c>
    </row>
    <row r="1720" spans="19:21" s="6" customFormat="1" x14ac:dyDescent="0.2">
      <c r="S1720" s="6">
        <v>1719</v>
      </c>
      <c r="T1720" s="6" t="s">
        <v>2784</v>
      </c>
      <c r="U1720" s="7">
        <f t="shared" si="39"/>
        <v>35.283251231527096</v>
      </c>
    </row>
    <row r="1721" spans="19:21" s="6" customFormat="1" x14ac:dyDescent="0.2">
      <c r="S1721" s="6">
        <v>1720</v>
      </c>
      <c r="T1721" s="6" t="s">
        <v>2785</v>
      </c>
      <c r="U1721" s="7">
        <f t="shared" si="39"/>
        <v>35.30377668308703</v>
      </c>
    </row>
    <row r="1722" spans="19:21" s="6" customFormat="1" x14ac:dyDescent="0.2">
      <c r="S1722" s="6">
        <v>1721</v>
      </c>
      <c r="T1722" s="6" t="s">
        <v>2786</v>
      </c>
      <c r="U1722" s="7">
        <f t="shared" si="39"/>
        <v>35.324302134646963</v>
      </c>
    </row>
    <row r="1723" spans="19:21" s="6" customFormat="1" x14ac:dyDescent="0.2">
      <c r="S1723" s="6">
        <v>1722</v>
      </c>
      <c r="T1723" s="6" t="s">
        <v>2787</v>
      </c>
      <c r="U1723" s="7">
        <f t="shared" si="39"/>
        <v>35.344827586206897</v>
      </c>
    </row>
    <row r="1724" spans="19:21" s="6" customFormat="1" x14ac:dyDescent="0.2">
      <c r="S1724" s="6">
        <v>1723</v>
      </c>
      <c r="T1724" s="6" t="s">
        <v>2788</v>
      </c>
      <c r="U1724" s="7">
        <f t="shared" si="39"/>
        <v>35.36535303776683</v>
      </c>
    </row>
    <row r="1725" spans="19:21" s="6" customFormat="1" x14ac:dyDescent="0.2">
      <c r="S1725" s="6">
        <v>1724</v>
      </c>
      <c r="T1725" s="6" t="s">
        <v>2789</v>
      </c>
      <c r="U1725" s="7">
        <f t="shared" si="39"/>
        <v>35.385878489326764</v>
      </c>
    </row>
    <row r="1726" spans="19:21" s="6" customFormat="1" x14ac:dyDescent="0.2">
      <c r="S1726" s="6">
        <v>1725</v>
      </c>
      <c r="T1726" s="6" t="s">
        <v>2790</v>
      </c>
      <c r="U1726" s="7">
        <f t="shared" si="39"/>
        <v>35.406403940886698</v>
      </c>
    </row>
    <row r="1727" spans="19:21" s="6" customFormat="1" x14ac:dyDescent="0.2">
      <c r="S1727" s="6">
        <v>1726</v>
      </c>
      <c r="T1727" s="6" t="s">
        <v>2791</v>
      </c>
      <c r="U1727" s="7">
        <f t="shared" si="39"/>
        <v>35.426929392446631</v>
      </c>
    </row>
    <row r="1728" spans="19:21" s="6" customFormat="1" x14ac:dyDescent="0.2">
      <c r="S1728" s="6">
        <v>1727</v>
      </c>
      <c r="T1728" s="6" t="s">
        <v>0</v>
      </c>
      <c r="U1728" s="7">
        <f t="shared" si="39"/>
        <v>35.447454844006572</v>
      </c>
    </row>
    <row r="1729" spans="19:21" s="6" customFormat="1" x14ac:dyDescent="0.2">
      <c r="S1729" s="6">
        <v>1728</v>
      </c>
      <c r="T1729" s="6" t="s">
        <v>1</v>
      </c>
      <c r="U1729" s="7">
        <f t="shared" si="39"/>
        <v>35.467980295566505</v>
      </c>
    </row>
    <row r="1730" spans="19:21" s="6" customFormat="1" x14ac:dyDescent="0.2">
      <c r="S1730" s="6">
        <v>1729</v>
      </c>
      <c r="T1730" s="6" t="s">
        <v>2</v>
      </c>
      <c r="U1730" s="7">
        <f t="shared" si="39"/>
        <v>35.488505747126439</v>
      </c>
    </row>
    <row r="1731" spans="19:21" s="6" customFormat="1" x14ac:dyDescent="0.2">
      <c r="S1731" s="6">
        <v>1730</v>
      </c>
      <c r="T1731" s="6" t="s">
        <v>3</v>
      </c>
      <c r="U1731" s="7">
        <f t="shared" si="39"/>
        <v>35.509031198686372</v>
      </c>
    </row>
    <row r="1732" spans="19:21" s="6" customFormat="1" x14ac:dyDescent="0.2">
      <c r="S1732" s="6">
        <v>1731</v>
      </c>
      <c r="T1732" s="6" t="s">
        <v>4</v>
      </c>
      <c r="U1732" s="7">
        <f t="shared" si="39"/>
        <v>35.529556650246306</v>
      </c>
    </row>
    <row r="1733" spans="19:21" s="6" customFormat="1" x14ac:dyDescent="0.2">
      <c r="S1733" s="6">
        <v>1732</v>
      </c>
      <c r="T1733" s="6" t="s">
        <v>5</v>
      </c>
      <c r="U1733" s="7">
        <f t="shared" si="39"/>
        <v>35.55008210180624</v>
      </c>
    </row>
    <row r="1734" spans="19:21" s="6" customFormat="1" x14ac:dyDescent="0.2">
      <c r="S1734" s="6">
        <v>1733</v>
      </c>
      <c r="T1734" s="6" t="s">
        <v>6</v>
      </c>
      <c r="U1734" s="7">
        <f t="shared" si="39"/>
        <v>35.570607553366173</v>
      </c>
    </row>
    <row r="1735" spans="19:21" s="6" customFormat="1" x14ac:dyDescent="0.2">
      <c r="S1735" s="6">
        <v>1734</v>
      </c>
      <c r="T1735" s="6" t="s">
        <v>7</v>
      </c>
      <c r="U1735" s="7">
        <f t="shared" si="39"/>
        <v>35.591133004926107</v>
      </c>
    </row>
    <row r="1736" spans="19:21" s="6" customFormat="1" x14ac:dyDescent="0.2">
      <c r="S1736" s="6">
        <v>1735</v>
      </c>
      <c r="T1736" s="6" t="s">
        <v>8</v>
      </c>
      <c r="U1736" s="7">
        <f t="shared" si="39"/>
        <v>35.611658456486047</v>
      </c>
    </row>
    <row r="1737" spans="19:21" s="6" customFormat="1" x14ac:dyDescent="0.2">
      <c r="S1737" s="6">
        <v>1736</v>
      </c>
      <c r="T1737" s="6" t="s">
        <v>9</v>
      </c>
      <c r="U1737" s="7">
        <f t="shared" si="39"/>
        <v>35.632183908045981</v>
      </c>
    </row>
    <row r="1738" spans="19:21" s="6" customFormat="1" x14ac:dyDescent="0.2">
      <c r="S1738" s="6">
        <v>1737</v>
      </c>
      <c r="T1738" s="6" t="s">
        <v>10</v>
      </c>
      <c r="U1738" s="7">
        <f t="shared" si="39"/>
        <v>35.652709359605907</v>
      </c>
    </row>
    <row r="1739" spans="19:21" s="6" customFormat="1" x14ac:dyDescent="0.2">
      <c r="S1739" s="6">
        <v>1738</v>
      </c>
      <c r="T1739" s="6" t="s">
        <v>11</v>
      </c>
      <c r="U1739" s="7">
        <f t="shared" si="39"/>
        <v>35.673234811165841</v>
      </c>
    </row>
    <row r="1740" spans="19:21" s="6" customFormat="1" x14ac:dyDescent="0.2">
      <c r="S1740" s="6">
        <v>1739</v>
      </c>
      <c r="T1740" s="6" t="s">
        <v>12</v>
      </c>
      <c r="U1740" s="7">
        <f t="shared" si="39"/>
        <v>35.693760262725782</v>
      </c>
    </row>
    <row r="1741" spans="19:21" s="6" customFormat="1" x14ac:dyDescent="0.2">
      <c r="S1741" s="6">
        <v>1740</v>
      </c>
      <c r="T1741" s="6" t="s">
        <v>13</v>
      </c>
      <c r="U1741" s="7">
        <f t="shared" si="39"/>
        <v>35.714285714285715</v>
      </c>
    </row>
    <row r="1742" spans="19:21" s="6" customFormat="1" x14ac:dyDescent="0.2">
      <c r="S1742" s="6">
        <v>1741</v>
      </c>
      <c r="T1742" s="6" t="s">
        <v>14</v>
      </c>
      <c r="U1742" s="7">
        <f t="shared" si="39"/>
        <v>35.734811165845649</v>
      </c>
    </row>
    <row r="1743" spans="19:21" s="6" customFormat="1" x14ac:dyDescent="0.2">
      <c r="S1743" s="6">
        <v>1742</v>
      </c>
      <c r="T1743" s="6" t="s">
        <v>15</v>
      </c>
      <c r="U1743" s="7">
        <f t="shared" si="39"/>
        <v>35.755336617405582</v>
      </c>
    </row>
    <row r="1744" spans="19:21" s="6" customFormat="1" x14ac:dyDescent="0.2">
      <c r="S1744" s="6">
        <v>1743</v>
      </c>
      <c r="T1744" s="6" t="s">
        <v>16</v>
      </c>
      <c r="U1744" s="7">
        <f t="shared" si="39"/>
        <v>35.775862068965516</v>
      </c>
    </row>
    <row r="1745" spans="19:21" s="6" customFormat="1" x14ac:dyDescent="0.2">
      <c r="S1745" s="6">
        <v>1744</v>
      </c>
      <c r="T1745" s="6" t="s">
        <v>17</v>
      </c>
      <c r="U1745" s="7">
        <f t="shared" si="39"/>
        <v>35.79638752052545</v>
      </c>
    </row>
    <row r="1746" spans="19:21" s="6" customFormat="1" x14ac:dyDescent="0.2">
      <c r="S1746" s="6">
        <v>1745</v>
      </c>
      <c r="T1746" s="6" t="s">
        <v>18</v>
      </c>
      <c r="U1746" s="7">
        <f t="shared" ref="U1746:U1809" si="40">(S1746/4872)*100</f>
        <v>35.816912972085383</v>
      </c>
    </row>
    <row r="1747" spans="19:21" s="6" customFormat="1" x14ac:dyDescent="0.2">
      <c r="S1747" s="6">
        <v>1746</v>
      </c>
      <c r="T1747" s="6" t="s">
        <v>19</v>
      </c>
      <c r="U1747" s="7">
        <f t="shared" si="40"/>
        <v>35.837438423645317</v>
      </c>
    </row>
    <row r="1748" spans="19:21" s="6" customFormat="1" x14ac:dyDescent="0.2">
      <c r="S1748" s="6">
        <v>1747</v>
      </c>
      <c r="T1748" s="6" t="s">
        <v>20</v>
      </c>
      <c r="U1748" s="7">
        <f t="shared" si="40"/>
        <v>35.857963875205257</v>
      </c>
    </row>
    <row r="1749" spans="19:21" s="6" customFormat="1" x14ac:dyDescent="0.2">
      <c r="S1749" s="6">
        <v>1748</v>
      </c>
      <c r="T1749" s="6" t="s">
        <v>21</v>
      </c>
      <c r="U1749" s="7">
        <f t="shared" si="40"/>
        <v>35.878489326765191</v>
      </c>
    </row>
    <row r="1750" spans="19:21" s="6" customFormat="1" x14ac:dyDescent="0.2">
      <c r="S1750" s="6">
        <v>1749</v>
      </c>
      <c r="T1750" s="6" t="s">
        <v>22</v>
      </c>
      <c r="U1750" s="7">
        <f t="shared" si="40"/>
        <v>35.899014778325125</v>
      </c>
    </row>
    <row r="1751" spans="19:21" s="6" customFormat="1" x14ac:dyDescent="0.2">
      <c r="S1751" s="6">
        <v>1750</v>
      </c>
      <c r="T1751" s="6" t="s">
        <v>23</v>
      </c>
      <c r="U1751" s="7">
        <f t="shared" si="40"/>
        <v>35.919540229885058</v>
      </c>
    </row>
    <row r="1752" spans="19:21" s="6" customFormat="1" x14ac:dyDescent="0.2">
      <c r="S1752" s="6">
        <v>1751</v>
      </c>
      <c r="T1752" s="6" t="s">
        <v>24</v>
      </c>
      <c r="U1752" s="7">
        <f t="shared" si="40"/>
        <v>35.940065681444992</v>
      </c>
    </row>
    <row r="1753" spans="19:21" s="6" customFormat="1" x14ac:dyDescent="0.2">
      <c r="S1753" s="6">
        <v>1752</v>
      </c>
      <c r="T1753" s="6" t="s">
        <v>25</v>
      </c>
      <c r="U1753" s="7">
        <f t="shared" si="40"/>
        <v>35.960591133004925</v>
      </c>
    </row>
    <row r="1754" spans="19:21" s="6" customFormat="1" x14ac:dyDescent="0.2">
      <c r="S1754" s="6">
        <v>1753</v>
      </c>
      <c r="T1754" s="6" t="s">
        <v>26</v>
      </c>
      <c r="U1754" s="7">
        <f t="shared" si="40"/>
        <v>35.981116584564859</v>
      </c>
    </row>
    <row r="1755" spans="19:21" s="6" customFormat="1" x14ac:dyDescent="0.2">
      <c r="S1755" s="6">
        <v>1754</v>
      </c>
      <c r="T1755" s="6" t="s">
        <v>27</v>
      </c>
      <c r="U1755" s="7">
        <f t="shared" si="40"/>
        <v>36.001642036124792</v>
      </c>
    </row>
    <row r="1756" spans="19:21" s="6" customFormat="1" x14ac:dyDescent="0.2">
      <c r="S1756" s="6">
        <v>1755</v>
      </c>
      <c r="T1756" s="6" t="s">
        <v>28</v>
      </c>
      <c r="U1756" s="7">
        <f t="shared" si="40"/>
        <v>36.022167487684733</v>
      </c>
    </row>
    <row r="1757" spans="19:21" s="6" customFormat="1" x14ac:dyDescent="0.2">
      <c r="S1757" s="6">
        <v>1756</v>
      </c>
      <c r="T1757" s="6" t="s">
        <v>29</v>
      </c>
      <c r="U1757" s="7">
        <f t="shared" si="40"/>
        <v>36.042692939244667</v>
      </c>
    </row>
    <row r="1758" spans="19:21" s="6" customFormat="1" x14ac:dyDescent="0.2">
      <c r="S1758" s="6">
        <v>1757</v>
      </c>
      <c r="T1758" s="6" t="s">
        <v>30</v>
      </c>
      <c r="U1758" s="7">
        <f t="shared" si="40"/>
        <v>36.063218390804593</v>
      </c>
    </row>
    <row r="1759" spans="19:21" s="6" customFormat="1" x14ac:dyDescent="0.2">
      <c r="S1759" s="6">
        <v>1758</v>
      </c>
      <c r="T1759" s="6" t="s">
        <v>31</v>
      </c>
      <c r="U1759" s="7">
        <f t="shared" si="40"/>
        <v>36.083743842364527</v>
      </c>
    </row>
    <row r="1760" spans="19:21" s="6" customFormat="1" x14ac:dyDescent="0.2">
      <c r="S1760" s="6">
        <v>1759</v>
      </c>
      <c r="T1760" s="6" t="s">
        <v>32</v>
      </c>
      <c r="U1760" s="7">
        <f t="shared" si="40"/>
        <v>36.104269293924467</v>
      </c>
    </row>
    <row r="1761" spans="19:21" s="6" customFormat="1" x14ac:dyDescent="0.2">
      <c r="S1761" s="6">
        <v>1760</v>
      </c>
      <c r="T1761" s="6" t="s">
        <v>33</v>
      </c>
      <c r="U1761" s="7">
        <f t="shared" si="40"/>
        <v>36.124794745484401</v>
      </c>
    </row>
    <row r="1762" spans="19:21" s="6" customFormat="1" x14ac:dyDescent="0.2">
      <c r="S1762" s="6">
        <v>1761</v>
      </c>
      <c r="T1762" s="6" t="s">
        <v>34</v>
      </c>
      <c r="U1762" s="7">
        <f t="shared" si="40"/>
        <v>36.145320197044335</v>
      </c>
    </row>
    <row r="1763" spans="19:21" s="6" customFormat="1" x14ac:dyDescent="0.2">
      <c r="S1763" s="6">
        <v>1762</v>
      </c>
      <c r="T1763" s="6" t="s">
        <v>35</v>
      </c>
      <c r="U1763" s="7">
        <f t="shared" si="40"/>
        <v>36.165845648604268</v>
      </c>
    </row>
    <row r="1764" spans="19:21" s="6" customFormat="1" x14ac:dyDescent="0.2">
      <c r="S1764" s="6">
        <v>1763</v>
      </c>
      <c r="T1764" s="6" t="s">
        <v>36</v>
      </c>
      <c r="U1764" s="7">
        <f t="shared" si="40"/>
        <v>36.186371100164209</v>
      </c>
    </row>
    <row r="1765" spans="19:21" s="6" customFormat="1" x14ac:dyDescent="0.2">
      <c r="S1765" s="6">
        <v>1764</v>
      </c>
      <c r="T1765" s="6" t="s">
        <v>37</v>
      </c>
      <c r="U1765" s="7">
        <f t="shared" si="40"/>
        <v>36.206896551724135</v>
      </c>
    </row>
    <row r="1766" spans="19:21" s="6" customFormat="1" x14ac:dyDescent="0.2">
      <c r="S1766" s="6">
        <v>1765</v>
      </c>
      <c r="T1766" s="6" t="s">
        <v>38</v>
      </c>
      <c r="U1766" s="7">
        <f t="shared" si="40"/>
        <v>36.227422003284069</v>
      </c>
    </row>
    <row r="1767" spans="19:21" s="6" customFormat="1" x14ac:dyDescent="0.2">
      <c r="S1767" s="6">
        <v>1766</v>
      </c>
      <c r="T1767" s="6" t="s">
        <v>39</v>
      </c>
      <c r="U1767" s="7">
        <f t="shared" si="40"/>
        <v>36.247947454844002</v>
      </c>
    </row>
    <row r="1768" spans="19:21" s="6" customFormat="1" x14ac:dyDescent="0.2">
      <c r="S1768" s="6">
        <v>1767</v>
      </c>
      <c r="T1768" s="6" t="s">
        <v>40</v>
      </c>
      <c r="U1768" s="7">
        <f t="shared" si="40"/>
        <v>36.268472906403943</v>
      </c>
    </row>
    <row r="1769" spans="19:21" s="6" customFormat="1" x14ac:dyDescent="0.2">
      <c r="S1769" s="6">
        <v>1768</v>
      </c>
      <c r="T1769" s="6" t="s">
        <v>41</v>
      </c>
      <c r="U1769" s="7">
        <f t="shared" si="40"/>
        <v>36.288998357963877</v>
      </c>
    </row>
    <row r="1770" spans="19:21" s="6" customFormat="1" x14ac:dyDescent="0.2">
      <c r="S1770" s="6">
        <v>1769</v>
      </c>
      <c r="T1770" s="6" t="s">
        <v>42</v>
      </c>
      <c r="U1770" s="7">
        <f t="shared" si="40"/>
        <v>36.30952380952381</v>
      </c>
    </row>
    <row r="1771" spans="19:21" s="6" customFormat="1" x14ac:dyDescent="0.2">
      <c r="S1771" s="6">
        <v>1770</v>
      </c>
      <c r="T1771" s="6" t="s">
        <v>43</v>
      </c>
      <c r="U1771" s="7">
        <f t="shared" si="40"/>
        <v>36.330049261083744</v>
      </c>
    </row>
    <row r="1772" spans="19:21" s="6" customFormat="1" x14ac:dyDescent="0.2">
      <c r="S1772" s="6">
        <v>1771</v>
      </c>
      <c r="T1772" s="6" t="s">
        <v>44</v>
      </c>
      <c r="U1772" s="7">
        <f t="shared" si="40"/>
        <v>36.350574712643677</v>
      </c>
    </row>
    <row r="1773" spans="19:21" s="6" customFormat="1" x14ac:dyDescent="0.2">
      <c r="S1773" s="6">
        <v>1772</v>
      </c>
      <c r="T1773" s="6" t="s">
        <v>45</v>
      </c>
      <c r="U1773" s="7">
        <f t="shared" si="40"/>
        <v>36.371100164203611</v>
      </c>
    </row>
    <row r="1774" spans="19:21" s="6" customFormat="1" x14ac:dyDescent="0.2">
      <c r="S1774" s="6">
        <v>1773</v>
      </c>
      <c r="T1774" s="6" t="s">
        <v>46</v>
      </c>
      <c r="U1774" s="7">
        <f t="shared" si="40"/>
        <v>36.391625615763544</v>
      </c>
    </row>
    <row r="1775" spans="19:21" s="6" customFormat="1" x14ac:dyDescent="0.2">
      <c r="S1775" s="6">
        <v>1774</v>
      </c>
      <c r="T1775" s="6" t="s">
        <v>47</v>
      </c>
      <c r="U1775" s="7">
        <f t="shared" si="40"/>
        <v>36.412151067323485</v>
      </c>
    </row>
    <row r="1776" spans="19:21" s="6" customFormat="1" x14ac:dyDescent="0.2">
      <c r="S1776" s="6">
        <v>1775</v>
      </c>
      <c r="T1776" s="6" t="s">
        <v>48</v>
      </c>
      <c r="U1776" s="7">
        <f t="shared" si="40"/>
        <v>36.432676518883419</v>
      </c>
    </row>
    <row r="1777" spans="19:21" s="6" customFormat="1" x14ac:dyDescent="0.2">
      <c r="S1777" s="6">
        <v>1776</v>
      </c>
      <c r="T1777" s="6" t="s">
        <v>49</v>
      </c>
      <c r="U1777" s="7">
        <f t="shared" si="40"/>
        <v>36.453201970443352</v>
      </c>
    </row>
    <row r="1778" spans="19:21" s="6" customFormat="1" x14ac:dyDescent="0.2">
      <c r="S1778" s="6">
        <v>1777</v>
      </c>
      <c r="T1778" s="6" t="s">
        <v>50</v>
      </c>
      <c r="U1778" s="7">
        <f t="shared" si="40"/>
        <v>36.473727422003286</v>
      </c>
    </row>
    <row r="1779" spans="19:21" s="6" customFormat="1" x14ac:dyDescent="0.2">
      <c r="S1779" s="6">
        <v>1778</v>
      </c>
      <c r="T1779" s="6" t="s">
        <v>51</v>
      </c>
      <c r="U1779" s="7">
        <f t="shared" si="40"/>
        <v>36.494252873563219</v>
      </c>
    </row>
    <row r="1780" spans="19:21" s="6" customFormat="1" x14ac:dyDescent="0.2">
      <c r="S1780" s="6">
        <v>1779</v>
      </c>
      <c r="T1780" s="6" t="s">
        <v>52</v>
      </c>
      <c r="U1780" s="7">
        <f t="shared" si="40"/>
        <v>36.514778325123153</v>
      </c>
    </row>
    <row r="1781" spans="19:21" s="6" customFormat="1" x14ac:dyDescent="0.2">
      <c r="S1781" s="6">
        <v>1780</v>
      </c>
      <c r="T1781" s="6" t="s">
        <v>53</v>
      </c>
      <c r="U1781" s="7">
        <f t="shared" si="40"/>
        <v>36.535303776683087</v>
      </c>
    </row>
    <row r="1782" spans="19:21" s="6" customFormat="1" x14ac:dyDescent="0.2">
      <c r="S1782" s="6">
        <v>1781</v>
      </c>
      <c r="T1782" s="6" t="s">
        <v>54</v>
      </c>
      <c r="U1782" s="7">
        <f t="shared" si="40"/>
        <v>36.55582922824302</v>
      </c>
    </row>
    <row r="1783" spans="19:21" s="6" customFormat="1" x14ac:dyDescent="0.2">
      <c r="S1783" s="6">
        <v>1782</v>
      </c>
      <c r="T1783" s="6" t="s">
        <v>55</v>
      </c>
      <c r="U1783" s="7">
        <f t="shared" si="40"/>
        <v>36.576354679802961</v>
      </c>
    </row>
    <row r="1784" spans="19:21" s="6" customFormat="1" x14ac:dyDescent="0.2">
      <c r="S1784" s="6">
        <v>1783</v>
      </c>
      <c r="T1784" s="6" t="s">
        <v>56</v>
      </c>
      <c r="U1784" s="7">
        <f t="shared" si="40"/>
        <v>36.596880131362894</v>
      </c>
    </row>
    <row r="1785" spans="19:21" s="6" customFormat="1" x14ac:dyDescent="0.2">
      <c r="S1785" s="6">
        <v>1784</v>
      </c>
      <c r="T1785" s="6" t="s">
        <v>57</v>
      </c>
      <c r="U1785" s="7">
        <f t="shared" si="40"/>
        <v>36.617405582922821</v>
      </c>
    </row>
    <row r="1786" spans="19:21" s="6" customFormat="1" x14ac:dyDescent="0.2">
      <c r="S1786" s="6">
        <v>1785</v>
      </c>
      <c r="T1786" s="6" t="s">
        <v>58</v>
      </c>
      <c r="U1786" s="7">
        <f t="shared" si="40"/>
        <v>36.637931034482754</v>
      </c>
    </row>
    <row r="1787" spans="19:21" s="6" customFormat="1" x14ac:dyDescent="0.2">
      <c r="S1787" s="6">
        <v>1786</v>
      </c>
      <c r="T1787" s="6" t="s">
        <v>59</v>
      </c>
      <c r="U1787" s="7">
        <f t="shared" si="40"/>
        <v>36.658456486042695</v>
      </c>
    </row>
    <row r="1788" spans="19:21" s="6" customFormat="1" x14ac:dyDescent="0.2">
      <c r="S1788" s="6">
        <v>1787</v>
      </c>
      <c r="T1788" s="6" t="s">
        <v>60</v>
      </c>
      <c r="U1788" s="7">
        <f t="shared" si="40"/>
        <v>36.678981937602629</v>
      </c>
    </row>
    <row r="1789" spans="19:21" s="6" customFormat="1" x14ac:dyDescent="0.2">
      <c r="S1789" s="6">
        <v>1788</v>
      </c>
      <c r="T1789" s="6" t="s">
        <v>61</v>
      </c>
      <c r="U1789" s="7">
        <f t="shared" si="40"/>
        <v>36.699507389162562</v>
      </c>
    </row>
    <row r="1790" spans="19:21" s="6" customFormat="1" x14ac:dyDescent="0.2">
      <c r="S1790" s="6">
        <v>1789</v>
      </c>
      <c r="T1790" s="6" t="s">
        <v>62</v>
      </c>
      <c r="U1790" s="7">
        <f t="shared" si="40"/>
        <v>36.720032840722496</v>
      </c>
    </row>
    <row r="1791" spans="19:21" s="6" customFormat="1" x14ac:dyDescent="0.2">
      <c r="S1791" s="6">
        <v>1790</v>
      </c>
      <c r="T1791" s="6" t="s">
        <v>63</v>
      </c>
      <c r="U1791" s="7">
        <f t="shared" si="40"/>
        <v>36.740558292282429</v>
      </c>
    </row>
    <row r="1792" spans="19:21" s="6" customFormat="1" x14ac:dyDescent="0.2">
      <c r="S1792" s="6">
        <v>1791</v>
      </c>
      <c r="T1792" s="6" t="s">
        <v>64</v>
      </c>
      <c r="U1792" s="7">
        <f t="shared" si="40"/>
        <v>36.761083743842363</v>
      </c>
    </row>
    <row r="1793" spans="19:21" s="6" customFormat="1" x14ac:dyDescent="0.2">
      <c r="S1793" s="6">
        <v>1792</v>
      </c>
      <c r="T1793" s="6" t="s">
        <v>65</v>
      </c>
      <c r="U1793" s="7">
        <f t="shared" si="40"/>
        <v>36.781609195402297</v>
      </c>
    </row>
    <row r="1794" spans="19:21" s="6" customFormat="1" x14ac:dyDescent="0.2">
      <c r="S1794" s="6">
        <v>1793</v>
      </c>
      <c r="T1794" s="6" t="s">
        <v>66</v>
      </c>
      <c r="U1794" s="7">
        <f t="shared" si="40"/>
        <v>36.80213464696223</v>
      </c>
    </row>
    <row r="1795" spans="19:21" s="6" customFormat="1" x14ac:dyDescent="0.2">
      <c r="S1795" s="6">
        <v>1794</v>
      </c>
      <c r="T1795" s="6" t="s">
        <v>67</v>
      </c>
      <c r="U1795" s="7">
        <f t="shared" si="40"/>
        <v>36.822660098522171</v>
      </c>
    </row>
    <row r="1796" spans="19:21" s="6" customFormat="1" x14ac:dyDescent="0.2">
      <c r="S1796" s="6">
        <v>1795</v>
      </c>
      <c r="T1796" s="6" t="s">
        <v>68</v>
      </c>
      <c r="U1796" s="7">
        <f t="shared" si="40"/>
        <v>36.843185550082104</v>
      </c>
    </row>
    <row r="1797" spans="19:21" s="6" customFormat="1" x14ac:dyDescent="0.2">
      <c r="S1797" s="6">
        <v>1796</v>
      </c>
      <c r="T1797" s="6" t="s">
        <v>69</v>
      </c>
      <c r="U1797" s="7">
        <f t="shared" si="40"/>
        <v>36.863711001642038</v>
      </c>
    </row>
    <row r="1798" spans="19:21" s="6" customFormat="1" x14ac:dyDescent="0.2">
      <c r="S1798" s="6">
        <v>1797</v>
      </c>
      <c r="T1798" s="6" t="s">
        <v>70</v>
      </c>
      <c r="U1798" s="7">
        <f t="shared" si="40"/>
        <v>36.884236453201972</v>
      </c>
    </row>
    <row r="1799" spans="19:21" s="6" customFormat="1" x14ac:dyDescent="0.2">
      <c r="S1799" s="6">
        <v>1798</v>
      </c>
      <c r="T1799" s="6" t="s">
        <v>71</v>
      </c>
      <c r="U1799" s="7">
        <f t="shared" si="40"/>
        <v>36.904761904761905</v>
      </c>
    </row>
    <row r="1800" spans="19:21" s="6" customFormat="1" x14ac:dyDescent="0.2">
      <c r="S1800" s="6">
        <v>1799</v>
      </c>
      <c r="T1800" s="6" t="s">
        <v>72</v>
      </c>
      <c r="U1800" s="7">
        <f t="shared" si="40"/>
        <v>36.925287356321839</v>
      </c>
    </row>
    <row r="1801" spans="19:21" s="6" customFormat="1" x14ac:dyDescent="0.2">
      <c r="S1801" s="6">
        <v>1800</v>
      </c>
      <c r="T1801" s="6" t="s">
        <v>73</v>
      </c>
      <c r="U1801" s="7">
        <f t="shared" si="40"/>
        <v>36.945812807881772</v>
      </c>
    </row>
    <row r="1802" spans="19:21" s="6" customFormat="1" x14ac:dyDescent="0.2">
      <c r="S1802" s="6">
        <v>1801</v>
      </c>
      <c r="T1802" s="6" t="s">
        <v>74</v>
      </c>
      <c r="U1802" s="7">
        <f t="shared" si="40"/>
        <v>36.966338259441706</v>
      </c>
    </row>
    <row r="1803" spans="19:21" s="6" customFormat="1" x14ac:dyDescent="0.2">
      <c r="S1803" s="6">
        <v>1802</v>
      </c>
      <c r="T1803" s="6" t="s">
        <v>75</v>
      </c>
      <c r="U1803" s="7">
        <f t="shared" si="40"/>
        <v>36.986863711001646</v>
      </c>
    </row>
    <row r="1804" spans="19:21" s="6" customFormat="1" x14ac:dyDescent="0.2">
      <c r="S1804" s="6">
        <v>1803</v>
      </c>
      <c r="T1804" s="6" t="s">
        <v>76</v>
      </c>
      <c r="U1804" s="7">
        <f t="shared" si="40"/>
        <v>37.00738916256158</v>
      </c>
    </row>
    <row r="1805" spans="19:21" s="6" customFormat="1" x14ac:dyDescent="0.2">
      <c r="S1805" s="6">
        <v>1804</v>
      </c>
      <c r="T1805" s="6" t="s">
        <v>77</v>
      </c>
      <c r="U1805" s="7">
        <f t="shared" si="40"/>
        <v>37.027914614121507</v>
      </c>
    </row>
    <row r="1806" spans="19:21" s="6" customFormat="1" x14ac:dyDescent="0.2">
      <c r="S1806" s="6">
        <v>1805</v>
      </c>
      <c r="T1806" s="6" t="s">
        <v>78</v>
      </c>
      <c r="U1806" s="7">
        <f t="shared" si="40"/>
        <v>37.04844006568144</v>
      </c>
    </row>
    <row r="1807" spans="19:21" s="6" customFormat="1" x14ac:dyDescent="0.2">
      <c r="S1807" s="6">
        <v>1806</v>
      </c>
      <c r="T1807" s="6" t="s">
        <v>79</v>
      </c>
      <c r="U1807" s="7">
        <f t="shared" si="40"/>
        <v>37.068965517241381</v>
      </c>
    </row>
    <row r="1808" spans="19:21" s="6" customFormat="1" x14ac:dyDescent="0.2">
      <c r="S1808" s="6">
        <v>1807</v>
      </c>
      <c r="T1808" s="6" t="s">
        <v>80</v>
      </c>
      <c r="U1808" s="7">
        <f t="shared" si="40"/>
        <v>37.089490968801314</v>
      </c>
    </row>
    <row r="1809" spans="19:21" s="6" customFormat="1" x14ac:dyDescent="0.2">
      <c r="S1809" s="6">
        <v>1808</v>
      </c>
      <c r="T1809" s="6" t="s">
        <v>81</v>
      </c>
      <c r="U1809" s="7">
        <f t="shared" si="40"/>
        <v>37.110016420361248</v>
      </c>
    </row>
    <row r="1810" spans="19:21" s="6" customFormat="1" x14ac:dyDescent="0.2">
      <c r="S1810" s="6">
        <v>1809</v>
      </c>
      <c r="T1810" s="6" t="s">
        <v>82</v>
      </c>
      <c r="U1810" s="7">
        <f t="shared" ref="U1810:U1873" si="41">(S1810/4872)*100</f>
        <v>37.130541871921181</v>
      </c>
    </row>
    <row r="1811" spans="19:21" s="6" customFormat="1" x14ac:dyDescent="0.2">
      <c r="S1811" s="6">
        <v>1810</v>
      </c>
      <c r="T1811" s="6" t="s">
        <v>83</v>
      </c>
      <c r="U1811" s="7">
        <f t="shared" si="41"/>
        <v>37.151067323481115</v>
      </c>
    </row>
    <row r="1812" spans="19:21" s="6" customFormat="1" x14ac:dyDescent="0.2">
      <c r="S1812" s="6">
        <v>1811</v>
      </c>
      <c r="T1812" s="6" t="s">
        <v>84</v>
      </c>
      <c r="U1812" s="7">
        <f t="shared" si="41"/>
        <v>37.171592775041049</v>
      </c>
    </row>
    <row r="1813" spans="19:21" s="6" customFormat="1" x14ac:dyDescent="0.2">
      <c r="S1813" s="6">
        <v>1812</v>
      </c>
      <c r="T1813" s="6" t="s">
        <v>85</v>
      </c>
      <c r="U1813" s="7">
        <f t="shared" si="41"/>
        <v>37.192118226600982</v>
      </c>
    </row>
    <row r="1814" spans="19:21" s="6" customFormat="1" x14ac:dyDescent="0.2">
      <c r="S1814" s="6">
        <v>1813</v>
      </c>
      <c r="T1814" s="6" t="s">
        <v>86</v>
      </c>
      <c r="U1814" s="7">
        <f t="shared" si="41"/>
        <v>37.212643678160916</v>
      </c>
    </row>
    <row r="1815" spans="19:21" s="6" customFormat="1" x14ac:dyDescent="0.2">
      <c r="S1815" s="6">
        <v>1814</v>
      </c>
      <c r="T1815" s="6" t="s">
        <v>87</v>
      </c>
      <c r="U1815" s="7">
        <f t="shared" si="41"/>
        <v>37.233169129720856</v>
      </c>
    </row>
    <row r="1816" spans="19:21" s="6" customFormat="1" x14ac:dyDescent="0.2">
      <c r="S1816" s="6">
        <v>1815</v>
      </c>
      <c r="T1816" s="6" t="s">
        <v>88</v>
      </c>
      <c r="U1816" s="7">
        <f t="shared" si="41"/>
        <v>37.25369458128079</v>
      </c>
    </row>
    <row r="1817" spans="19:21" s="6" customFormat="1" x14ac:dyDescent="0.2">
      <c r="S1817" s="6">
        <v>1816</v>
      </c>
      <c r="T1817" s="6" t="s">
        <v>89</v>
      </c>
      <c r="U1817" s="7">
        <f t="shared" si="41"/>
        <v>37.274220032840724</v>
      </c>
    </row>
    <row r="1818" spans="19:21" s="6" customFormat="1" x14ac:dyDescent="0.2">
      <c r="S1818" s="6">
        <v>1817</v>
      </c>
      <c r="T1818" s="6" t="s">
        <v>90</v>
      </c>
      <c r="U1818" s="7">
        <f t="shared" si="41"/>
        <v>37.294745484400657</v>
      </c>
    </row>
    <row r="1819" spans="19:21" s="6" customFormat="1" x14ac:dyDescent="0.2">
      <c r="S1819" s="6">
        <v>1818</v>
      </c>
      <c r="T1819" s="6" t="s">
        <v>91</v>
      </c>
      <c r="U1819" s="7">
        <f t="shared" si="41"/>
        <v>37.315270935960591</v>
      </c>
    </row>
    <row r="1820" spans="19:21" s="6" customFormat="1" x14ac:dyDescent="0.2">
      <c r="S1820" s="6">
        <v>1819</v>
      </c>
      <c r="T1820" s="6" t="s">
        <v>92</v>
      </c>
      <c r="U1820" s="7">
        <f t="shared" si="41"/>
        <v>37.335796387520524</v>
      </c>
    </row>
    <row r="1821" spans="19:21" s="6" customFormat="1" x14ac:dyDescent="0.2">
      <c r="S1821" s="6">
        <v>1820</v>
      </c>
      <c r="T1821" s="6" t="s">
        <v>93</v>
      </c>
      <c r="U1821" s="7">
        <f t="shared" si="41"/>
        <v>37.356321839080458</v>
      </c>
    </row>
    <row r="1822" spans="19:21" s="6" customFormat="1" x14ac:dyDescent="0.2">
      <c r="S1822" s="6">
        <v>1821</v>
      </c>
      <c r="T1822" s="6" t="s">
        <v>94</v>
      </c>
      <c r="U1822" s="7">
        <f t="shared" si="41"/>
        <v>37.376847290640391</v>
      </c>
    </row>
    <row r="1823" spans="19:21" s="6" customFormat="1" x14ac:dyDescent="0.2">
      <c r="S1823" s="6">
        <v>1822</v>
      </c>
      <c r="T1823" s="6" t="s">
        <v>95</v>
      </c>
      <c r="U1823" s="7">
        <f t="shared" si="41"/>
        <v>37.397372742200332</v>
      </c>
    </row>
    <row r="1824" spans="19:21" s="6" customFormat="1" x14ac:dyDescent="0.2">
      <c r="S1824" s="6">
        <v>1823</v>
      </c>
      <c r="T1824" s="6" t="s">
        <v>96</v>
      </c>
      <c r="U1824" s="7">
        <f t="shared" si="41"/>
        <v>37.417898193760266</v>
      </c>
    </row>
    <row r="1825" spans="19:21" s="6" customFormat="1" x14ac:dyDescent="0.2">
      <c r="S1825" s="6">
        <v>1824</v>
      </c>
      <c r="T1825" s="6" t="s">
        <v>97</v>
      </c>
      <c r="U1825" s="7">
        <f t="shared" si="41"/>
        <v>37.438423645320199</v>
      </c>
    </row>
    <row r="1826" spans="19:21" s="6" customFormat="1" x14ac:dyDescent="0.2">
      <c r="S1826" s="6">
        <v>1825</v>
      </c>
      <c r="T1826" s="6" t="s">
        <v>98</v>
      </c>
      <c r="U1826" s="7">
        <f t="shared" si="41"/>
        <v>37.458949096880126</v>
      </c>
    </row>
    <row r="1827" spans="19:21" s="6" customFormat="1" x14ac:dyDescent="0.2">
      <c r="S1827" s="6">
        <v>1826</v>
      </c>
      <c r="T1827" s="6" t="s">
        <v>99</v>
      </c>
      <c r="U1827" s="7">
        <f t="shared" si="41"/>
        <v>37.479474548440066</v>
      </c>
    </row>
    <row r="1828" spans="19:21" s="6" customFormat="1" x14ac:dyDescent="0.2">
      <c r="S1828" s="6">
        <v>1827</v>
      </c>
      <c r="T1828" s="6" t="s">
        <v>100</v>
      </c>
      <c r="U1828" s="7">
        <f t="shared" si="41"/>
        <v>37.5</v>
      </c>
    </row>
    <row r="1829" spans="19:21" s="6" customFormat="1" x14ac:dyDescent="0.2">
      <c r="S1829" s="6">
        <v>1828</v>
      </c>
      <c r="T1829" s="6" t="s">
        <v>101</v>
      </c>
      <c r="U1829" s="7">
        <f t="shared" si="41"/>
        <v>37.520525451559934</v>
      </c>
    </row>
    <row r="1830" spans="19:21" s="6" customFormat="1" x14ac:dyDescent="0.2">
      <c r="S1830" s="6">
        <v>1829</v>
      </c>
      <c r="T1830" s="6" t="s">
        <v>102</v>
      </c>
      <c r="U1830" s="7">
        <f t="shared" si="41"/>
        <v>37.541050903119874</v>
      </c>
    </row>
    <row r="1831" spans="19:21" s="6" customFormat="1" x14ac:dyDescent="0.2">
      <c r="S1831" s="6">
        <v>1830</v>
      </c>
      <c r="T1831" s="6" t="s">
        <v>103</v>
      </c>
      <c r="U1831" s="7">
        <f t="shared" si="41"/>
        <v>37.561576354679801</v>
      </c>
    </row>
    <row r="1832" spans="19:21" s="6" customFormat="1" x14ac:dyDescent="0.2">
      <c r="S1832" s="6">
        <v>1831</v>
      </c>
      <c r="T1832" s="6" t="s">
        <v>104</v>
      </c>
      <c r="U1832" s="7">
        <f t="shared" si="41"/>
        <v>37.582101806239734</v>
      </c>
    </row>
    <row r="1833" spans="19:21" s="6" customFormat="1" x14ac:dyDescent="0.2">
      <c r="S1833" s="6">
        <v>1832</v>
      </c>
      <c r="T1833" s="6" t="s">
        <v>105</v>
      </c>
      <c r="U1833" s="7">
        <f t="shared" si="41"/>
        <v>37.602627257799668</v>
      </c>
    </row>
    <row r="1834" spans="19:21" s="6" customFormat="1" x14ac:dyDescent="0.2">
      <c r="S1834" s="6">
        <v>1833</v>
      </c>
      <c r="T1834" s="6" t="s">
        <v>106</v>
      </c>
      <c r="U1834" s="7">
        <f t="shared" si="41"/>
        <v>37.623152709359609</v>
      </c>
    </row>
    <row r="1835" spans="19:21" s="6" customFormat="1" x14ac:dyDescent="0.2">
      <c r="S1835" s="6">
        <v>1834</v>
      </c>
      <c r="T1835" s="6" t="s">
        <v>107</v>
      </c>
      <c r="U1835" s="7">
        <f t="shared" si="41"/>
        <v>37.643678160919542</v>
      </c>
    </row>
    <row r="1836" spans="19:21" s="6" customFormat="1" x14ac:dyDescent="0.2">
      <c r="S1836" s="6">
        <v>1835</v>
      </c>
      <c r="T1836" s="6" t="s">
        <v>108</v>
      </c>
      <c r="U1836" s="7">
        <f t="shared" si="41"/>
        <v>37.664203612479476</v>
      </c>
    </row>
    <row r="1837" spans="19:21" s="6" customFormat="1" x14ac:dyDescent="0.2">
      <c r="S1837" s="6">
        <v>1836</v>
      </c>
      <c r="T1837" s="6" t="s">
        <v>109</v>
      </c>
      <c r="U1837" s="7">
        <f t="shared" si="41"/>
        <v>37.684729064039409</v>
      </c>
    </row>
    <row r="1838" spans="19:21" s="6" customFormat="1" x14ac:dyDescent="0.2">
      <c r="S1838" s="6">
        <v>1837</v>
      </c>
      <c r="T1838" s="6" t="s">
        <v>110</v>
      </c>
      <c r="U1838" s="7">
        <f t="shared" si="41"/>
        <v>37.705254515599343</v>
      </c>
    </row>
    <row r="1839" spans="19:21" s="6" customFormat="1" x14ac:dyDescent="0.2">
      <c r="S1839" s="6">
        <v>1838</v>
      </c>
      <c r="T1839" s="6" t="s">
        <v>111</v>
      </c>
      <c r="U1839" s="7">
        <f t="shared" si="41"/>
        <v>37.725779967159276</v>
      </c>
    </row>
    <row r="1840" spans="19:21" s="6" customFormat="1" x14ac:dyDescent="0.2">
      <c r="S1840" s="6">
        <v>1839</v>
      </c>
      <c r="T1840" s="6" t="s">
        <v>112</v>
      </c>
      <c r="U1840" s="7">
        <f t="shared" si="41"/>
        <v>37.74630541871921</v>
      </c>
    </row>
    <row r="1841" spans="19:21" s="6" customFormat="1" x14ac:dyDescent="0.2">
      <c r="S1841" s="6">
        <v>1840</v>
      </c>
      <c r="T1841" s="6" t="s">
        <v>113</v>
      </c>
      <c r="U1841" s="7">
        <f t="shared" si="41"/>
        <v>37.766830870279144</v>
      </c>
    </row>
    <row r="1842" spans="19:21" s="6" customFormat="1" x14ac:dyDescent="0.2">
      <c r="S1842" s="6">
        <v>1841</v>
      </c>
      <c r="T1842" s="6" t="s">
        <v>114</v>
      </c>
      <c r="U1842" s="7">
        <f t="shared" si="41"/>
        <v>37.787356321839084</v>
      </c>
    </row>
    <row r="1843" spans="19:21" s="6" customFormat="1" x14ac:dyDescent="0.2">
      <c r="S1843" s="6">
        <v>1842</v>
      </c>
      <c r="T1843" s="6" t="s">
        <v>115</v>
      </c>
      <c r="U1843" s="7">
        <f t="shared" si="41"/>
        <v>37.807881773399018</v>
      </c>
    </row>
    <row r="1844" spans="19:21" s="6" customFormat="1" x14ac:dyDescent="0.2">
      <c r="S1844" s="6">
        <v>1843</v>
      </c>
      <c r="T1844" s="6" t="s">
        <v>116</v>
      </c>
      <c r="U1844" s="7">
        <f t="shared" si="41"/>
        <v>37.828407224958951</v>
      </c>
    </row>
    <row r="1845" spans="19:21" s="6" customFormat="1" x14ac:dyDescent="0.2">
      <c r="S1845" s="6">
        <v>1844</v>
      </c>
      <c r="T1845" s="6" t="s">
        <v>117</v>
      </c>
      <c r="U1845" s="7">
        <f t="shared" si="41"/>
        <v>37.848932676518885</v>
      </c>
    </row>
    <row r="1846" spans="19:21" s="6" customFormat="1" x14ac:dyDescent="0.2">
      <c r="S1846" s="6">
        <v>1845</v>
      </c>
      <c r="T1846" s="6" t="s">
        <v>118</v>
      </c>
      <c r="U1846" s="7">
        <f t="shared" si="41"/>
        <v>37.869458128078819</v>
      </c>
    </row>
    <row r="1847" spans="19:21" s="6" customFormat="1" x14ac:dyDescent="0.2">
      <c r="S1847" s="6">
        <v>1846</v>
      </c>
      <c r="T1847" s="6" t="s">
        <v>119</v>
      </c>
      <c r="U1847" s="7">
        <f t="shared" si="41"/>
        <v>37.889983579638752</v>
      </c>
    </row>
    <row r="1848" spans="19:21" s="6" customFormat="1" x14ac:dyDescent="0.2">
      <c r="S1848" s="6">
        <v>1847</v>
      </c>
      <c r="T1848" s="6" t="s">
        <v>120</v>
      </c>
      <c r="U1848" s="7">
        <f t="shared" si="41"/>
        <v>37.910509031198686</v>
      </c>
    </row>
    <row r="1849" spans="19:21" s="6" customFormat="1" x14ac:dyDescent="0.2">
      <c r="S1849" s="6">
        <v>1848</v>
      </c>
      <c r="T1849" s="6" t="s">
        <v>121</v>
      </c>
      <c r="U1849" s="7">
        <f t="shared" si="41"/>
        <v>37.931034482758619</v>
      </c>
    </row>
    <row r="1850" spans="19:21" s="6" customFormat="1" x14ac:dyDescent="0.2">
      <c r="S1850" s="6">
        <v>1849</v>
      </c>
      <c r="T1850" s="6" t="s">
        <v>122</v>
      </c>
      <c r="U1850" s="7">
        <f t="shared" si="41"/>
        <v>37.95155993431856</v>
      </c>
    </row>
    <row r="1851" spans="19:21" s="6" customFormat="1" x14ac:dyDescent="0.2">
      <c r="S1851" s="6">
        <v>1850</v>
      </c>
      <c r="T1851" s="6" t="s">
        <v>123</v>
      </c>
      <c r="U1851" s="7">
        <f t="shared" si="41"/>
        <v>37.972085385878493</v>
      </c>
    </row>
    <row r="1852" spans="19:21" s="6" customFormat="1" x14ac:dyDescent="0.2">
      <c r="S1852" s="6">
        <v>1851</v>
      </c>
      <c r="T1852" s="6" t="s">
        <v>124</v>
      </c>
      <c r="U1852" s="7">
        <f t="shared" si="41"/>
        <v>37.99261083743842</v>
      </c>
    </row>
    <row r="1853" spans="19:21" s="6" customFormat="1" x14ac:dyDescent="0.2">
      <c r="S1853" s="6">
        <v>1852</v>
      </c>
      <c r="T1853" s="6" t="s">
        <v>125</v>
      </c>
      <c r="U1853" s="7">
        <f t="shared" si="41"/>
        <v>38.013136288998354</v>
      </c>
    </row>
    <row r="1854" spans="19:21" s="6" customFormat="1" x14ac:dyDescent="0.2">
      <c r="S1854" s="6">
        <v>1853</v>
      </c>
      <c r="T1854" s="6" t="s">
        <v>126</v>
      </c>
      <c r="U1854" s="7">
        <f t="shared" si="41"/>
        <v>38.033661740558294</v>
      </c>
    </row>
    <row r="1855" spans="19:21" s="6" customFormat="1" x14ac:dyDescent="0.2">
      <c r="S1855" s="6">
        <v>1854</v>
      </c>
      <c r="T1855" s="6" t="s">
        <v>127</v>
      </c>
      <c r="U1855" s="7">
        <f t="shared" si="41"/>
        <v>38.054187192118228</v>
      </c>
    </row>
    <row r="1856" spans="19:21" s="6" customFormat="1" x14ac:dyDescent="0.2">
      <c r="S1856" s="6">
        <v>1855</v>
      </c>
      <c r="T1856" s="6" t="s">
        <v>128</v>
      </c>
      <c r="U1856" s="7">
        <f t="shared" si="41"/>
        <v>38.074712643678161</v>
      </c>
    </row>
    <row r="1857" spans="19:21" s="6" customFormat="1" x14ac:dyDescent="0.2">
      <c r="S1857" s="6">
        <v>1856</v>
      </c>
      <c r="T1857" s="6" t="s">
        <v>129</v>
      </c>
      <c r="U1857" s="7">
        <f t="shared" si="41"/>
        <v>38.095238095238095</v>
      </c>
    </row>
    <row r="1858" spans="19:21" s="6" customFormat="1" x14ac:dyDescent="0.2">
      <c r="S1858" s="6">
        <v>1857</v>
      </c>
      <c r="T1858" s="6" t="s">
        <v>130</v>
      </c>
      <c r="U1858" s="7">
        <f t="shared" si="41"/>
        <v>38.115763546798028</v>
      </c>
    </row>
    <row r="1859" spans="19:21" s="6" customFormat="1" x14ac:dyDescent="0.2">
      <c r="S1859" s="6">
        <v>1858</v>
      </c>
      <c r="T1859" s="6" t="s">
        <v>131</v>
      </c>
      <c r="U1859" s="7">
        <f t="shared" si="41"/>
        <v>38.136288998357962</v>
      </c>
    </row>
    <row r="1860" spans="19:21" s="6" customFormat="1" x14ac:dyDescent="0.2">
      <c r="S1860" s="6">
        <v>1859</v>
      </c>
      <c r="T1860" s="6" t="s">
        <v>132</v>
      </c>
      <c r="U1860" s="7">
        <f t="shared" si="41"/>
        <v>38.156814449917896</v>
      </c>
    </row>
    <row r="1861" spans="19:21" s="6" customFormat="1" x14ac:dyDescent="0.2">
      <c r="S1861" s="6">
        <v>1860</v>
      </c>
      <c r="T1861" s="6" t="s">
        <v>133</v>
      </c>
      <c r="U1861" s="7">
        <f t="shared" si="41"/>
        <v>38.177339901477829</v>
      </c>
    </row>
    <row r="1862" spans="19:21" s="6" customFormat="1" x14ac:dyDescent="0.2">
      <c r="S1862" s="6">
        <v>1861</v>
      </c>
      <c r="T1862" s="6" t="s">
        <v>134</v>
      </c>
      <c r="U1862" s="7">
        <f t="shared" si="41"/>
        <v>38.19786535303777</v>
      </c>
    </row>
    <row r="1863" spans="19:21" s="6" customFormat="1" x14ac:dyDescent="0.2">
      <c r="S1863" s="6">
        <v>1862</v>
      </c>
      <c r="T1863" s="6" t="s">
        <v>135</v>
      </c>
      <c r="U1863" s="7">
        <f t="shared" si="41"/>
        <v>38.218390804597703</v>
      </c>
    </row>
    <row r="1864" spans="19:21" s="6" customFormat="1" x14ac:dyDescent="0.2">
      <c r="S1864" s="6">
        <v>1863</v>
      </c>
      <c r="T1864" s="6" t="s">
        <v>136</v>
      </c>
      <c r="U1864" s="7">
        <f t="shared" si="41"/>
        <v>38.238916256157637</v>
      </c>
    </row>
    <row r="1865" spans="19:21" s="6" customFormat="1" x14ac:dyDescent="0.2">
      <c r="S1865" s="6">
        <v>1864</v>
      </c>
      <c r="T1865" s="6" t="s">
        <v>137</v>
      </c>
      <c r="U1865" s="7">
        <f t="shared" si="41"/>
        <v>38.259441707717571</v>
      </c>
    </row>
    <row r="1866" spans="19:21" s="6" customFormat="1" x14ac:dyDescent="0.2">
      <c r="S1866" s="6">
        <v>1865</v>
      </c>
      <c r="T1866" s="6" t="s">
        <v>138</v>
      </c>
      <c r="U1866" s="7">
        <f t="shared" si="41"/>
        <v>38.279967159277504</v>
      </c>
    </row>
    <row r="1867" spans="19:21" s="6" customFormat="1" x14ac:dyDescent="0.2">
      <c r="S1867" s="6">
        <v>1866</v>
      </c>
      <c r="T1867" s="6" t="s">
        <v>139</v>
      </c>
      <c r="U1867" s="7">
        <f t="shared" si="41"/>
        <v>38.300492610837438</v>
      </c>
    </row>
    <row r="1868" spans="19:21" s="6" customFormat="1" x14ac:dyDescent="0.2">
      <c r="S1868" s="6">
        <v>1867</v>
      </c>
      <c r="T1868" s="6" t="s">
        <v>140</v>
      </c>
      <c r="U1868" s="7">
        <f t="shared" si="41"/>
        <v>38.321018062397371</v>
      </c>
    </row>
    <row r="1869" spans="19:21" s="6" customFormat="1" x14ac:dyDescent="0.2">
      <c r="S1869" s="6">
        <v>1868</v>
      </c>
      <c r="T1869" s="6" t="s">
        <v>141</v>
      </c>
      <c r="U1869" s="7">
        <f t="shared" si="41"/>
        <v>38.341543513957305</v>
      </c>
    </row>
    <row r="1870" spans="19:21" s="6" customFormat="1" x14ac:dyDescent="0.2">
      <c r="S1870" s="6">
        <v>1869</v>
      </c>
      <c r="T1870" s="6" t="s">
        <v>142</v>
      </c>
      <c r="U1870" s="7">
        <f t="shared" si="41"/>
        <v>38.362068965517246</v>
      </c>
    </row>
    <row r="1871" spans="19:21" s="6" customFormat="1" x14ac:dyDescent="0.2">
      <c r="S1871" s="6">
        <v>1870</v>
      </c>
      <c r="T1871" s="6" t="s">
        <v>143</v>
      </c>
      <c r="U1871" s="7">
        <f t="shared" si="41"/>
        <v>38.382594417077179</v>
      </c>
    </row>
    <row r="1872" spans="19:21" s="6" customFormat="1" x14ac:dyDescent="0.2">
      <c r="S1872" s="6">
        <v>1871</v>
      </c>
      <c r="T1872" s="6" t="s">
        <v>144</v>
      </c>
      <c r="U1872" s="7">
        <f t="shared" si="41"/>
        <v>38.403119868637106</v>
      </c>
    </row>
    <row r="1873" spans="19:21" s="6" customFormat="1" x14ac:dyDescent="0.2">
      <c r="S1873" s="6">
        <v>1872</v>
      </c>
      <c r="T1873" s="6" t="s">
        <v>145</v>
      </c>
      <c r="U1873" s="7">
        <f t="shared" si="41"/>
        <v>38.423645320197039</v>
      </c>
    </row>
    <row r="1874" spans="19:21" s="6" customFormat="1" x14ac:dyDescent="0.2">
      <c r="S1874" s="6">
        <v>1873</v>
      </c>
      <c r="T1874" s="6" t="s">
        <v>146</v>
      </c>
      <c r="U1874" s="7">
        <f t="shared" ref="U1874:U1937" si="42">(S1874/4872)*100</f>
        <v>38.44417077175698</v>
      </c>
    </row>
    <row r="1875" spans="19:21" s="6" customFormat="1" x14ac:dyDescent="0.2">
      <c r="S1875" s="6">
        <v>1874</v>
      </c>
      <c r="T1875" s="6" t="s">
        <v>147</v>
      </c>
      <c r="U1875" s="7">
        <f t="shared" si="42"/>
        <v>38.464696223316913</v>
      </c>
    </row>
    <row r="1876" spans="19:21" s="6" customFormat="1" x14ac:dyDescent="0.2">
      <c r="S1876" s="6">
        <v>1875</v>
      </c>
      <c r="T1876" s="6" t="s">
        <v>148</v>
      </c>
      <c r="U1876" s="7">
        <f t="shared" si="42"/>
        <v>38.485221674876847</v>
      </c>
    </row>
    <row r="1877" spans="19:21" s="6" customFormat="1" x14ac:dyDescent="0.2">
      <c r="S1877" s="6">
        <v>1876</v>
      </c>
      <c r="T1877" s="6" t="s">
        <v>149</v>
      </c>
      <c r="U1877" s="7">
        <f t="shared" si="42"/>
        <v>38.505747126436781</v>
      </c>
    </row>
    <row r="1878" spans="19:21" s="6" customFormat="1" x14ac:dyDescent="0.2">
      <c r="S1878" s="6">
        <v>1877</v>
      </c>
      <c r="T1878" s="6" t="s">
        <v>150</v>
      </c>
      <c r="U1878" s="7">
        <f t="shared" si="42"/>
        <v>38.526272577996714</v>
      </c>
    </row>
    <row r="1879" spans="19:21" s="6" customFormat="1" x14ac:dyDescent="0.2">
      <c r="S1879" s="6">
        <v>1878</v>
      </c>
      <c r="T1879" s="6" t="s">
        <v>151</v>
      </c>
      <c r="U1879" s="7">
        <f t="shared" si="42"/>
        <v>38.546798029556648</v>
      </c>
    </row>
    <row r="1880" spans="19:21" s="6" customFormat="1" x14ac:dyDescent="0.2">
      <c r="S1880" s="6">
        <v>1879</v>
      </c>
      <c r="T1880" s="6" t="s">
        <v>152</v>
      </c>
      <c r="U1880" s="7">
        <f t="shared" si="42"/>
        <v>38.567323481116581</v>
      </c>
    </row>
    <row r="1881" spans="19:21" s="6" customFormat="1" x14ac:dyDescent="0.2">
      <c r="S1881" s="6">
        <v>1880</v>
      </c>
      <c r="T1881" s="6" t="s">
        <v>153</v>
      </c>
      <c r="U1881" s="7">
        <f t="shared" si="42"/>
        <v>38.587848932676515</v>
      </c>
    </row>
    <row r="1882" spans="19:21" s="6" customFormat="1" x14ac:dyDescent="0.2">
      <c r="S1882" s="6">
        <v>1881</v>
      </c>
      <c r="T1882" s="6" t="s">
        <v>154</v>
      </c>
      <c r="U1882" s="7">
        <f t="shared" si="42"/>
        <v>38.608374384236456</v>
      </c>
    </row>
    <row r="1883" spans="19:21" s="6" customFormat="1" x14ac:dyDescent="0.2">
      <c r="S1883" s="6">
        <v>1882</v>
      </c>
      <c r="T1883" s="6" t="s">
        <v>155</v>
      </c>
      <c r="U1883" s="7">
        <f t="shared" si="42"/>
        <v>38.628899835796389</v>
      </c>
    </row>
    <row r="1884" spans="19:21" s="6" customFormat="1" x14ac:dyDescent="0.2">
      <c r="S1884" s="6">
        <v>1883</v>
      </c>
      <c r="T1884" s="6" t="s">
        <v>156</v>
      </c>
      <c r="U1884" s="7">
        <f t="shared" si="42"/>
        <v>38.649425287356323</v>
      </c>
    </row>
    <row r="1885" spans="19:21" s="6" customFormat="1" x14ac:dyDescent="0.2">
      <c r="S1885" s="6">
        <v>1884</v>
      </c>
      <c r="T1885" s="6" t="s">
        <v>2840</v>
      </c>
      <c r="U1885" s="7">
        <f t="shared" si="42"/>
        <v>38.669950738916256</v>
      </c>
    </row>
    <row r="1886" spans="19:21" s="6" customFormat="1" x14ac:dyDescent="0.2">
      <c r="S1886" s="6">
        <v>1885</v>
      </c>
      <c r="T1886" s="6" t="s">
        <v>2841</v>
      </c>
      <c r="U1886" s="7">
        <f t="shared" si="42"/>
        <v>38.69047619047619</v>
      </c>
    </row>
    <row r="1887" spans="19:21" s="6" customFormat="1" x14ac:dyDescent="0.2">
      <c r="S1887" s="6">
        <v>1886</v>
      </c>
      <c r="T1887" s="6" t="s">
        <v>2842</v>
      </c>
      <c r="U1887" s="7">
        <f t="shared" si="42"/>
        <v>38.711001642036123</v>
      </c>
    </row>
    <row r="1888" spans="19:21" s="6" customFormat="1" x14ac:dyDescent="0.2">
      <c r="S1888" s="6">
        <v>1887</v>
      </c>
      <c r="T1888" s="6" t="s">
        <v>2843</v>
      </c>
      <c r="U1888" s="7">
        <f t="shared" si="42"/>
        <v>38.731527093596057</v>
      </c>
    </row>
    <row r="1889" spans="19:21" s="6" customFormat="1" x14ac:dyDescent="0.2">
      <c r="S1889" s="6">
        <v>1888</v>
      </c>
      <c r="T1889" s="6" t="s">
        <v>2844</v>
      </c>
      <c r="U1889" s="7">
        <f t="shared" si="42"/>
        <v>38.752052545155998</v>
      </c>
    </row>
    <row r="1890" spans="19:21" s="6" customFormat="1" x14ac:dyDescent="0.2">
      <c r="S1890" s="6">
        <v>1889</v>
      </c>
      <c r="T1890" s="6" t="s">
        <v>2845</v>
      </c>
      <c r="U1890" s="7">
        <f t="shared" si="42"/>
        <v>38.772577996715931</v>
      </c>
    </row>
    <row r="1891" spans="19:21" s="6" customFormat="1" x14ac:dyDescent="0.2">
      <c r="S1891" s="6">
        <v>1890</v>
      </c>
      <c r="T1891" s="6" t="s">
        <v>2846</v>
      </c>
      <c r="U1891" s="7">
        <f t="shared" si="42"/>
        <v>38.793103448275865</v>
      </c>
    </row>
    <row r="1892" spans="19:21" s="6" customFormat="1" x14ac:dyDescent="0.2">
      <c r="S1892" s="6">
        <v>1891</v>
      </c>
      <c r="T1892" s="6" t="s">
        <v>2847</v>
      </c>
      <c r="U1892" s="7">
        <f t="shared" si="42"/>
        <v>38.813628899835791</v>
      </c>
    </row>
    <row r="1893" spans="19:21" s="6" customFormat="1" x14ac:dyDescent="0.2">
      <c r="S1893" s="6">
        <v>1892</v>
      </c>
      <c r="T1893" s="6" t="s">
        <v>2848</v>
      </c>
      <c r="U1893" s="7">
        <f t="shared" si="42"/>
        <v>38.834154351395732</v>
      </c>
    </row>
    <row r="1894" spans="19:21" s="6" customFormat="1" x14ac:dyDescent="0.2">
      <c r="S1894" s="6">
        <v>1893</v>
      </c>
      <c r="T1894" s="6" t="s">
        <v>2849</v>
      </c>
      <c r="U1894" s="7">
        <f t="shared" si="42"/>
        <v>38.854679802955665</v>
      </c>
    </row>
    <row r="1895" spans="19:21" s="6" customFormat="1" x14ac:dyDescent="0.2">
      <c r="S1895" s="6">
        <v>1894</v>
      </c>
      <c r="T1895" s="6" t="s">
        <v>2850</v>
      </c>
      <c r="U1895" s="7">
        <f t="shared" si="42"/>
        <v>38.875205254515599</v>
      </c>
    </row>
    <row r="1896" spans="19:21" s="6" customFormat="1" x14ac:dyDescent="0.2">
      <c r="S1896" s="6">
        <v>1895</v>
      </c>
      <c r="T1896" s="6" t="s">
        <v>2851</v>
      </c>
      <c r="U1896" s="7">
        <f t="shared" si="42"/>
        <v>38.895730706075533</v>
      </c>
    </row>
    <row r="1897" spans="19:21" s="6" customFormat="1" x14ac:dyDescent="0.2">
      <c r="S1897" s="6">
        <v>1896</v>
      </c>
      <c r="T1897" s="6" t="s">
        <v>2852</v>
      </c>
      <c r="U1897" s="7">
        <f t="shared" si="42"/>
        <v>38.916256157635473</v>
      </c>
    </row>
    <row r="1898" spans="19:21" s="6" customFormat="1" x14ac:dyDescent="0.2">
      <c r="S1898" s="6">
        <v>1897</v>
      </c>
      <c r="T1898" s="6" t="s">
        <v>2853</v>
      </c>
      <c r="U1898" s="7">
        <f t="shared" si="42"/>
        <v>38.936781609195407</v>
      </c>
    </row>
    <row r="1899" spans="19:21" s="6" customFormat="1" x14ac:dyDescent="0.2">
      <c r="S1899" s="6">
        <v>1898</v>
      </c>
      <c r="T1899" s="6" t="s">
        <v>2854</v>
      </c>
      <c r="U1899" s="7">
        <f t="shared" si="42"/>
        <v>38.957307060755333</v>
      </c>
    </row>
    <row r="1900" spans="19:21" s="6" customFormat="1" x14ac:dyDescent="0.2">
      <c r="S1900" s="6">
        <v>1899</v>
      </c>
      <c r="T1900" s="6" t="s">
        <v>2855</v>
      </c>
      <c r="U1900" s="7">
        <f t="shared" si="42"/>
        <v>38.977832512315267</v>
      </c>
    </row>
    <row r="1901" spans="19:21" s="6" customFormat="1" x14ac:dyDescent="0.2">
      <c r="S1901" s="6">
        <v>1900</v>
      </c>
      <c r="T1901" s="6" t="s">
        <v>2856</v>
      </c>
      <c r="U1901" s="7">
        <f t="shared" si="42"/>
        <v>38.998357963875208</v>
      </c>
    </row>
    <row r="1902" spans="19:21" s="6" customFormat="1" x14ac:dyDescent="0.2">
      <c r="S1902" s="6">
        <v>1901</v>
      </c>
      <c r="T1902" s="6" t="s">
        <v>2857</v>
      </c>
      <c r="U1902" s="7">
        <f t="shared" si="42"/>
        <v>39.018883415435141</v>
      </c>
    </row>
    <row r="1903" spans="19:21" s="6" customFormat="1" x14ac:dyDescent="0.2">
      <c r="S1903" s="6">
        <v>1902</v>
      </c>
      <c r="T1903" s="6" t="s">
        <v>2858</v>
      </c>
      <c r="U1903" s="7">
        <f t="shared" si="42"/>
        <v>39.039408866995075</v>
      </c>
    </row>
    <row r="1904" spans="19:21" s="6" customFormat="1" x14ac:dyDescent="0.2">
      <c r="S1904" s="6">
        <v>1903</v>
      </c>
      <c r="T1904" s="6" t="s">
        <v>2859</v>
      </c>
      <c r="U1904" s="7">
        <f t="shared" si="42"/>
        <v>39.059934318555008</v>
      </c>
    </row>
    <row r="1905" spans="19:21" s="6" customFormat="1" x14ac:dyDescent="0.2">
      <c r="S1905" s="6">
        <v>1904</v>
      </c>
      <c r="T1905" s="6" t="s">
        <v>2860</v>
      </c>
      <c r="U1905" s="7">
        <f t="shared" si="42"/>
        <v>39.080459770114942</v>
      </c>
    </row>
    <row r="1906" spans="19:21" s="6" customFormat="1" x14ac:dyDescent="0.2">
      <c r="S1906" s="6">
        <v>1905</v>
      </c>
      <c r="T1906" s="6" t="s">
        <v>2861</v>
      </c>
      <c r="U1906" s="7">
        <f t="shared" si="42"/>
        <v>39.100985221674875</v>
      </c>
    </row>
    <row r="1907" spans="19:21" s="6" customFormat="1" x14ac:dyDescent="0.2">
      <c r="S1907" s="6">
        <v>1906</v>
      </c>
      <c r="T1907" s="6" t="s">
        <v>2862</v>
      </c>
      <c r="U1907" s="7">
        <f t="shared" si="42"/>
        <v>39.121510673234809</v>
      </c>
    </row>
    <row r="1908" spans="19:21" s="6" customFormat="1" x14ac:dyDescent="0.2">
      <c r="S1908" s="6">
        <v>1907</v>
      </c>
      <c r="T1908" s="6" t="s">
        <v>2863</v>
      </c>
      <c r="U1908" s="7">
        <f t="shared" si="42"/>
        <v>39.142036124794743</v>
      </c>
    </row>
    <row r="1909" spans="19:21" s="6" customFormat="1" x14ac:dyDescent="0.2">
      <c r="S1909" s="6">
        <v>1908</v>
      </c>
      <c r="T1909" s="6" t="s">
        <v>2864</v>
      </c>
      <c r="U1909" s="7">
        <f t="shared" si="42"/>
        <v>39.162561576354683</v>
      </c>
    </row>
    <row r="1910" spans="19:21" s="6" customFormat="1" x14ac:dyDescent="0.2">
      <c r="S1910" s="6">
        <v>1909</v>
      </c>
      <c r="T1910" s="6" t="s">
        <v>2865</v>
      </c>
      <c r="U1910" s="7">
        <f t="shared" si="42"/>
        <v>39.183087027914617</v>
      </c>
    </row>
    <row r="1911" spans="19:21" s="6" customFormat="1" x14ac:dyDescent="0.2">
      <c r="S1911" s="6">
        <v>1910</v>
      </c>
      <c r="T1911" s="6" t="s">
        <v>2866</v>
      </c>
      <c r="U1911" s="7">
        <f t="shared" si="42"/>
        <v>39.20361247947455</v>
      </c>
    </row>
    <row r="1912" spans="19:21" s="6" customFormat="1" x14ac:dyDescent="0.2">
      <c r="S1912" s="6">
        <v>1911</v>
      </c>
      <c r="T1912" s="6" t="s">
        <v>2867</v>
      </c>
      <c r="U1912" s="7">
        <f t="shared" si="42"/>
        <v>39.224137931034484</v>
      </c>
    </row>
    <row r="1913" spans="19:21" s="6" customFormat="1" x14ac:dyDescent="0.2">
      <c r="S1913" s="6">
        <v>1912</v>
      </c>
      <c r="T1913" s="6" t="s">
        <v>2868</v>
      </c>
      <c r="U1913" s="7">
        <f t="shared" si="42"/>
        <v>39.244663382594418</v>
      </c>
    </row>
    <row r="1914" spans="19:21" s="6" customFormat="1" x14ac:dyDescent="0.2">
      <c r="S1914" s="6">
        <v>1913</v>
      </c>
      <c r="T1914" s="6" t="s">
        <v>2869</v>
      </c>
      <c r="U1914" s="7">
        <f t="shared" si="42"/>
        <v>39.265188834154351</v>
      </c>
    </row>
    <row r="1915" spans="19:21" s="6" customFormat="1" x14ac:dyDescent="0.2">
      <c r="S1915" s="6">
        <v>1914</v>
      </c>
      <c r="T1915" s="6" t="s">
        <v>2870</v>
      </c>
      <c r="U1915" s="7">
        <f t="shared" si="42"/>
        <v>39.285714285714285</v>
      </c>
    </row>
    <row r="1916" spans="19:21" s="6" customFormat="1" x14ac:dyDescent="0.2">
      <c r="S1916" s="6">
        <v>1915</v>
      </c>
      <c r="T1916" s="6" t="s">
        <v>2871</v>
      </c>
      <c r="U1916" s="7">
        <f t="shared" si="42"/>
        <v>39.306239737274218</v>
      </c>
    </row>
    <row r="1917" spans="19:21" s="6" customFormat="1" x14ac:dyDescent="0.2">
      <c r="S1917" s="6">
        <v>1916</v>
      </c>
      <c r="T1917" s="6" t="s">
        <v>2872</v>
      </c>
      <c r="U1917" s="7">
        <f t="shared" si="42"/>
        <v>39.326765188834159</v>
      </c>
    </row>
    <row r="1918" spans="19:21" s="6" customFormat="1" x14ac:dyDescent="0.2">
      <c r="S1918" s="6">
        <v>1917</v>
      </c>
      <c r="T1918" s="6" t="s">
        <v>2873</v>
      </c>
      <c r="U1918" s="7">
        <f t="shared" si="42"/>
        <v>39.347290640394093</v>
      </c>
    </row>
    <row r="1919" spans="19:21" s="6" customFormat="1" x14ac:dyDescent="0.2">
      <c r="S1919" s="6">
        <v>1918</v>
      </c>
      <c r="T1919" s="6" t="s">
        <v>2874</v>
      </c>
      <c r="U1919" s="7">
        <f t="shared" si="42"/>
        <v>39.367816091954019</v>
      </c>
    </row>
    <row r="1920" spans="19:21" s="6" customFormat="1" x14ac:dyDescent="0.2">
      <c r="S1920" s="6">
        <v>1919</v>
      </c>
      <c r="T1920" s="6" t="s">
        <v>2875</v>
      </c>
      <c r="U1920" s="7">
        <f t="shared" si="42"/>
        <v>39.388341543513953</v>
      </c>
    </row>
    <row r="1921" spans="19:21" s="6" customFormat="1" x14ac:dyDescent="0.2">
      <c r="S1921" s="6">
        <v>1920</v>
      </c>
      <c r="T1921" s="6" t="s">
        <v>2876</v>
      </c>
      <c r="U1921" s="7">
        <f t="shared" si="42"/>
        <v>39.408866995073893</v>
      </c>
    </row>
    <row r="1922" spans="19:21" s="6" customFormat="1" x14ac:dyDescent="0.2">
      <c r="S1922" s="6">
        <v>1921</v>
      </c>
      <c r="T1922" s="6" t="s">
        <v>2877</v>
      </c>
      <c r="U1922" s="7">
        <f t="shared" si="42"/>
        <v>39.429392446633827</v>
      </c>
    </row>
    <row r="1923" spans="19:21" s="6" customFormat="1" x14ac:dyDescent="0.2">
      <c r="S1923" s="6">
        <v>1922</v>
      </c>
      <c r="T1923" s="6" t="s">
        <v>2878</v>
      </c>
      <c r="U1923" s="7">
        <f t="shared" si="42"/>
        <v>39.44991789819376</v>
      </c>
    </row>
    <row r="1924" spans="19:21" s="6" customFormat="1" x14ac:dyDescent="0.2">
      <c r="S1924" s="6">
        <v>1923</v>
      </c>
      <c r="T1924" s="6" t="s">
        <v>2879</v>
      </c>
      <c r="U1924" s="7">
        <f t="shared" si="42"/>
        <v>39.470443349753694</v>
      </c>
    </row>
    <row r="1925" spans="19:21" s="6" customFormat="1" x14ac:dyDescent="0.2">
      <c r="S1925" s="6">
        <v>1924</v>
      </c>
      <c r="T1925" s="6" t="s">
        <v>2880</v>
      </c>
      <c r="U1925" s="7">
        <f t="shared" si="42"/>
        <v>39.490968801313628</v>
      </c>
    </row>
    <row r="1926" spans="19:21" s="6" customFormat="1" x14ac:dyDescent="0.2">
      <c r="S1926" s="6">
        <v>1925</v>
      </c>
      <c r="T1926" s="6" t="s">
        <v>2881</v>
      </c>
      <c r="U1926" s="7">
        <f t="shared" si="42"/>
        <v>39.511494252873561</v>
      </c>
    </row>
    <row r="1927" spans="19:21" s="6" customFormat="1" x14ac:dyDescent="0.2">
      <c r="S1927" s="6">
        <v>1926</v>
      </c>
      <c r="T1927" s="6" t="s">
        <v>2882</v>
      </c>
      <c r="U1927" s="7">
        <f t="shared" si="42"/>
        <v>39.532019704433495</v>
      </c>
    </row>
    <row r="1928" spans="19:21" s="6" customFormat="1" x14ac:dyDescent="0.2">
      <c r="S1928" s="6">
        <v>1927</v>
      </c>
      <c r="T1928" s="6" t="s">
        <v>2883</v>
      </c>
      <c r="U1928" s="7">
        <f t="shared" si="42"/>
        <v>39.552545155993428</v>
      </c>
    </row>
    <row r="1929" spans="19:21" s="6" customFormat="1" x14ac:dyDescent="0.2">
      <c r="S1929" s="6">
        <v>1928</v>
      </c>
      <c r="T1929" s="6" t="s">
        <v>2884</v>
      </c>
      <c r="U1929" s="7">
        <f t="shared" si="42"/>
        <v>39.573070607553369</v>
      </c>
    </row>
    <row r="1930" spans="19:21" s="6" customFormat="1" x14ac:dyDescent="0.2">
      <c r="S1930" s="6">
        <v>1929</v>
      </c>
      <c r="T1930" s="6" t="s">
        <v>2885</v>
      </c>
      <c r="U1930" s="7">
        <f t="shared" si="42"/>
        <v>39.593596059113302</v>
      </c>
    </row>
    <row r="1931" spans="19:21" s="6" customFormat="1" x14ac:dyDescent="0.2">
      <c r="S1931" s="6">
        <v>1930</v>
      </c>
      <c r="T1931" s="6" t="s">
        <v>2886</v>
      </c>
      <c r="U1931" s="7">
        <f t="shared" si="42"/>
        <v>39.614121510673236</v>
      </c>
    </row>
    <row r="1932" spans="19:21" s="6" customFormat="1" x14ac:dyDescent="0.2">
      <c r="S1932" s="6">
        <v>1931</v>
      </c>
      <c r="T1932" s="6" t="s">
        <v>2887</v>
      </c>
      <c r="U1932" s="7">
        <f t="shared" si="42"/>
        <v>39.63464696223317</v>
      </c>
    </row>
    <row r="1933" spans="19:21" s="6" customFormat="1" x14ac:dyDescent="0.2">
      <c r="S1933" s="6">
        <v>1932</v>
      </c>
      <c r="T1933" s="6" t="s">
        <v>2888</v>
      </c>
      <c r="U1933" s="7">
        <f t="shared" si="42"/>
        <v>39.655172413793103</v>
      </c>
    </row>
    <row r="1934" spans="19:21" s="6" customFormat="1" x14ac:dyDescent="0.2">
      <c r="S1934" s="6">
        <v>1933</v>
      </c>
      <c r="T1934" s="6" t="s">
        <v>2889</v>
      </c>
      <c r="U1934" s="7">
        <f t="shared" si="42"/>
        <v>39.675697865353037</v>
      </c>
    </row>
    <row r="1935" spans="19:21" s="6" customFormat="1" x14ac:dyDescent="0.2">
      <c r="S1935" s="6">
        <v>1934</v>
      </c>
      <c r="T1935" s="6" t="s">
        <v>2890</v>
      </c>
      <c r="U1935" s="7">
        <f t="shared" si="42"/>
        <v>39.69622331691297</v>
      </c>
    </row>
    <row r="1936" spans="19:21" s="6" customFormat="1" x14ac:dyDescent="0.2">
      <c r="S1936" s="6">
        <v>1935</v>
      </c>
      <c r="T1936" s="6" t="s">
        <v>2891</v>
      </c>
      <c r="U1936" s="7">
        <f t="shared" si="42"/>
        <v>39.716748768472904</v>
      </c>
    </row>
    <row r="1937" spans="19:21" s="6" customFormat="1" x14ac:dyDescent="0.2">
      <c r="S1937" s="6">
        <v>1936</v>
      </c>
      <c r="T1937" s="6" t="s">
        <v>2892</v>
      </c>
      <c r="U1937" s="7">
        <f t="shared" si="42"/>
        <v>39.737274220032845</v>
      </c>
    </row>
    <row r="1938" spans="19:21" s="6" customFormat="1" x14ac:dyDescent="0.2">
      <c r="S1938" s="6">
        <v>1937</v>
      </c>
      <c r="T1938" s="6" t="s">
        <v>2893</v>
      </c>
      <c r="U1938" s="7">
        <f t="shared" ref="U1938:U2001" si="43">(S1938/4872)*100</f>
        <v>39.757799671592778</v>
      </c>
    </row>
    <row r="1939" spans="19:21" s="6" customFormat="1" x14ac:dyDescent="0.2">
      <c r="S1939" s="6">
        <v>1938</v>
      </c>
      <c r="T1939" s="6" t="s">
        <v>2894</v>
      </c>
      <c r="U1939" s="7">
        <f t="shared" si="43"/>
        <v>39.778325123152705</v>
      </c>
    </row>
    <row r="1940" spans="19:21" s="6" customFormat="1" x14ac:dyDescent="0.2">
      <c r="S1940" s="6">
        <v>1939</v>
      </c>
      <c r="T1940" s="6" t="s">
        <v>2895</v>
      </c>
      <c r="U1940" s="7">
        <f t="shared" si="43"/>
        <v>39.798850574712645</v>
      </c>
    </row>
    <row r="1941" spans="19:21" s="6" customFormat="1" x14ac:dyDescent="0.2">
      <c r="S1941" s="6">
        <v>1940</v>
      </c>
      <c r="T1941" s="6" t="s">
        <v>2896</v>
      </c>
      <c r="U1941" s="7">
        <f t="shared" si="43"/>
        <v>39.819376026272579</v>
      </c>
    </row>
    <row r="1942" spans="19:21" s="6" customFormat="1" x14ac:dyDescent="0.2">
      <c r="S1942" s="6">
        <v>1941</v>
      </c>
      <c r="T1942" s="6" t="s">
        <v>2897</v>
      </c>
      <c r="U1942" s="7">
        <f t="shared" si="43"/>
        <v>39.839901477832512</v>
      </c>
    </row>
    <row r="1943" spans="19:21" s="6" customFormat="1" x14ac:dyDescent="0.2">
      <c r="S1943" s="6">
        <v>1942</v>
      </c>
      <c r="T1943" s="6" t="s">
        <v>2898</v>
      </c>
      <c r="U1943" s="7">
        <f t="shared" si="43"/>
        <v>39.860426929392446</v>
      </c>
    </row>
    <row r="1944" spans="19:21" s="6" customFormat="1" x14ac:dyDescent="0.2">
      <c r="S1944" s="6">
        <v>1943</v>
      </c>
      <c r="T1944" s="6" t="s">
        <v>2899</v>
      </c>
      <c r="U1944" s="7">
        <f t="shared" si="43"/>
        <v>39.880952380952387</v>
      </c>
    </row>
    <row r="1945" spans="19:21" s="6" customFormat="1" x14ac:dyDescent="0.2">
      <c r="S1945" s="6">
        <v>1944</v>
      </c>
      <c r="T1945" s="6" t="s">
        <v>2900</v>
      </c>
      <c r="U1945" s="7">
        <f t="shared" si="43"/>
        <v>39.901477832512313</v>
      </c>
    </row>
    <row r="1946" spans="19:21" s="6" customFormat="1" x14ac:dyDescent="0.2">
      <c r="S1946" s="6">
        <v>1945</v>
      </c>
      <c r="T1946" s="6" t="s">
        <v>2901</v>
      </c>
      <c r="U1946" s="7">
        <f t="shared" si="43"/>
        <v>39.922003284072247</v>
      </c>
    </row>
    <row r="1947" spans="19:21" s="6" customFormat="1" x14ac:dyDescent="0.2">
      <c r="S1947" s="6">
        <v>1946</v>
      </c>
      <c r="T1947" s="6" t="s">
        <v>2902</v>
      </c>
      <c r="U1947" s="7">
        <f t="shared" si="43"/>
        <v>39.94252873563218</v>
      </c>
    </row>
    <row r="1948" spans="19:21" s="6" customFormat="1" x14ac:dyDescent="0.2">
      <c r="S1948" s="6">
        <v>1947</v>
      </c>
      <c r="T1948" s="6" t="s">
        <v>2903</v>
      </c>
      <c r="U1948" s="7">
        <f t="shared" si="43"/>
        <v>39.963054187192121</v>
      </c>
    </row>
    <row r="1949" spans="19:21" s="6" customFormat="1" x14ac:dyDescent="0.2">
      <c r="S1949" s="6">
        <v>1948</v>
      </c>
      <c r="T1949" s="6" t="s">
        <v>2904</v>
      </c>
      <c r="U1949" s="7">
        <f t="shared" si="43"/>
        <v>39.983579638752055</v>
      </c>
    </row>
    <row r="1950" spans="19:21" s="6" customFormat="1" x14ac:dyDescent="0.2">
      <c r="S1950" s="6">
        <v>1949</v>
      </c>
      <c r="T1950" s="6" t="s">
        <v>2905</v>
      </c>
      <c r="U1950" s="7">
        <f t="shared" si="43"/>
        <v>40.004105090311988</v>
      </c>
    </row>
    <row r="1951" spans="19:21" s="6" customFormat="1" x14ac:dyDescent="0.2">
      <c r="S1951" s="6">
        <v>1950</v>
      </c>
      <c r="T1951" s="6" t="s">
        <v>2906</v>
      </c>
      <c r="U1951" s="7">
        <f t="shared" si="43"/>
        <v>40.024630541871922</v>
      </c>
    </row>
    <row r="1952" spans="19:21" s="6" customFormat="1" x14ac:dyDescent="0.2">
      <c r="S1952" s="6">
        <v>1951</v>
      </c>
      <c r="T1952" s="6" t="s">
        <v>2907</v>
      </c>
      <c r="U1952" s="7">
        <f t="shared" si="43"/>
        <v>40.045155993431855</v>
      </c>
    </row>
    <row r="1953" spans="19:21" s="6" customFormat="1" x14ac:dyDescent="0.2">
      <c r="S1953" s="6">
        <v>1952</v>
      </c>
      <c r="T1953" s="6" t="s">
        <v>2908</v>
      </c>
      <c r="U1953" s="7">
        <f t="shared" si="43"/>
        <v>40.065681444991789</v>
      </c>
    </row>
    <row r="1954" spans="19:21" s="6" customFormat="1" x14ac:dyDescent="0.2">
      <c r="S1954" s="6">
        <v>1953</v>
      </c>
      <c r="T1954" s="6" t="s">
        <v>2909</v>
      </c>
      <c r="U1954" s="7">
        <f t="shared" si="43"/>
        <v>40.086206896551722</v>
      </c>
    </row>
    <row r="1955" spans="19:21" s="6" customFormat="1" x14ac:dyDescent="0.2">
      <c r="S1955" s="6">
        <v>1954</v>
      </c>
      <c r="T1955" s="6" t="s">
        <v>2910</v>
      </c>
      <c r="U1955" s="7">
        <f t="shared" si="43"/>
        <v>40.106732348111656</v>
      </c>
    </row>
    <row r="1956" spans="19:21" s="6" customFormat="1" x14ac:dyDescent="0.2">
      <c r="S1956" s="6">
        <v>1955</v>
      </c>
      <c r="T1956" s="6" t="s">
        <v>2911</v>
      </c>
      <c r="U1956" s="7">
        <f t="shared" si="43"/>
        <v>40.127257799671597</v>
      </c>
    </row>
    <row r="1957" spans="19:21" s="6" customFormat="1" x14ac:dyDescent="0.2">
      <c r="S1957" s="6">
        <v>1956</v>
      </c>
      <c r="T1957" s="6" t="s">
        <v>2912</v>
      </c>
      <c r="U1957" s="7">
        <f t="shared" si="43"/>
        <v>40.14778325123153</v>
      </c>
    </row>
    <row r="1958" spans="19:21" s="6" customFormat="1" x14ac:dyDescent="0.2">
      <c r="S1958" s="6">
        <v>1957</v>
      </c>
      <c r="T1958" s="6" t="s">
        <v>2913</v>
      </c>
      <c r="U1958" s="7">
        <f t="shared" si="43"/>
        <v>40.168308702791464</v>
      </c>
    </row>
    <row r="1959" spans="19:21" s="6" customFormat="1" x14ac:dyDescent="0.2">
      <c r="S1959" s="6">
        <v>1958</v>
      </c>
      <c r="T1959" s="6" t="s">
        <v>2914</v>
      </c>
      <c r="U1959" s="7">
        <f t="shared" si="43"/>
        <v>40.188834154351397</v>
      </c>
    </row>
    <row r="1960" spans="19:21" s="6" customFormat="1" x14ac:dyDescent="0.2">
      <c r="S1960" s="6">
        <v>1959</v>
      </c>
      <c r="T1960" s="6" t="s">
        <v>2915</v>
      </c>
      <c r="U1960" s="7">
        <f t="shared" si="43"/>
        <v>40.209359605911331</v>
      </c>
    </row>
    <row r="1961" spans="19:21" s="6" customFormat="1" x14ac:dyDescent="0.2">
      <c r="S1961" s="6">
        <v>1960</v>
      </c>
      <c r="T1961" s="6" t="s">
        <v>2916</v>
      </c>
      <c r="U1961" s="7">
        <f t="shared" si="43"/>
        <v>40.229885057471265</v>
      </c>
    </row>
    <row r="1962" spans="19:21" s="6" customFormat="1" x14ac:dyDescent="0.2">
      <c r="S1962" s="6">
        <v>1961</v>
      </c>
      <c r="T1962" s="6" t="s">
        <v>2917</v>
      </c>
      <c r="U1962" s="7">
        <f t="shared" si="43"/>
        <v>40.250410509031198</v>
      </c>
    </row>
    <row r="1963" spans="19:21" s="6" customFormat="1" x14ac:dyDescent="0.2">
      <c r="S1963" s="6">
        <v>1962</v>
      </c>
      <c r="T1963" s="6" t="s">
        <v>2918</v>
      </c>
      <c r="U1963" s="7">
        <f t="shared" si="43"/>
        <v>40.270935960591132</v>
      </c>
    </row>
    <row r="1964" spans="19:21" s="6" customFormat="1" x14ac:dyDescent="0.2">
      <c r="S1964" s="6">
        <v>1963</v>
      </c>
      <c r="T1964" s="6" t="s">
        <v>2919</v>
      </c>
      <c r="U1964" s="7">
        <f t="shared" si="43"/>
        <v>40.291461412151072</v>
      </c>
    </row>
    <row r="1965" spans="19:21" s="6" customFormat="1" x14ac:dyDescent="0.2">
      <c r="S1965" s="6">
        <v>1964</v>
      </c>
      <c r="T1965" s="6" t="s">
        <v>2920</v>
      </c>
      <c r="U1965" s="7">
        <f t="shared" si="43"/>
        <v>40.311986863710999</v>
      </c>
    </row>
    <row r="1966" spans="19:21" s="6" customFormat="1" x14ac:dyDescent="0.2">
      <c r="S1966" s="6">
        <v>1965</v>
      </c>
      <c r="T1966" s="6" t="s">
        <v>2921</v>
      </c>
      <c r="U1966" s="7">
        <f t="shared" si="43"/>
        <v>40.332512315270932</v>
      </c>
    </row>
    <row r="1967" spans="19:21" s="6" customFormat="1" x14ac:dyDescent="0.2">
      <c r="S1967" s="6">
        <v>1966</v>
      </c>
      <c r="T1967" s="6" t="s">
        <v>2922</v>
      </c>
      <c r="U1967" s="7">
        <f t="shared" si="43"/>
        <v>40.353037766830866</v>
      </c>
    </row>
    <row r="1968" spans="19:21" s="6" customFormat="1" x14ac:dyDescent="0.2">
      <c r="S1968" s="6">
        <v>1967</v>
      </c>
      <c r="T1968" s="6" t="s">
        <v>2923</v>
      </c>
      <c r="U1968" s="7">
        <f t="shared" si="43"/>
        <v>40.373563218390807</v>
      </c>
    </row>
    <row r="1969" spans="19:21" s="6" customFormat="1" x14ac:dyDescent="0.2">
      <c r="S1969" s="6">
        <v>1968</v>
      </c>
      <c r="T1969" s="6" t="s">
        <v>2924</v>
      </c>
      <c r="U1969" s="7">
        <f t="shared" si="43"/>
        <v>40.39408866995074</v>
      </c>
    </row>
    <row r="1970" spans="19:21" s="6" customFormat="1" x14ac:dyDescent="0.2">
      <c r="S1970" s="6">
        <v>1969</v>
      </c>
      <c r="T1970" s="6" t="s">
        <v>2925</v>
      </c>
      <c r="U1970" s="7">
        <f t="shared" si="43"/>
        <v>40.414614121510674</v>
      </c>
    </row>
    <row r="1971" spans="19:21" s="6" customFormat="1" x14ac:dyDescent="0.2">
      <c r="S1971" s="6">
        <v>1970</v>
      </c>
      <c r="T1971" s="6" t="s">
        <v>2926</v>
      </c>
      <c r="U1971" s="7">
        <f t="shared" si="43"/>
        <v>40.435139573070607</v>
      </c>
    </row>
    <row r="1972" spans="19:21" s="6" customFormat="1" x14ac:dyDescent="0.2">
      <c r="S1972" s="6">
        <v>1971</v>
      </c>
      <c r="T1972" s="6" t="s">
        <v>2927</v>
      </c>
      <c r="U1972" s="7">
        <f t="shared" si="43"/>
        <v>40.455665024630541</v>
      </c>
    </row>
    <row r="1973" spans="19:21" s="6" customFormat="1" x14ac:dyDescent="0.2">
      <c r="S1973" s="6">
        <v>1972</v>
      </c>
      <c r="T1973" s="6" t="s">
        <v>2928</v>
      </c>
      <c r="U1973" s="7">
        <f t="shared" si="43"/>
        <v>40.476190476190474</v>
      </c>
    </row>
    <row r="1974" spans="19:21" s="6" customFormat="1" x14ac:dyDescent="0.2">
      <c r="S1974" s="6">
        <v>1973</v>
      </c>
      <c r="T1974" s="6" t="s">
        <v>2929</v>
      </c>
      <c r="U1974" s="7">
        <f t="shared" si="43"/>
        <v>40.496715927750408</v>
      </c>
    </row>
    <row r="1975" spans="19:21" s="6" customFormat="1" x14ac:dyDescent="0.2">
      <c r="S1975" s="6">
        <v>1974</v>
      </c>
      <c r="T1975" s="6" t="s">
        <v>2930</v>
      </c>
      <c r="U1975" s="7">
        <f t="shared" si="43"/>
        <v>40.517241379310342</v>
      </c>
    </row>
    <row r="1976" spans="19:21" s="6" customFormat="1" x14ac:dyDescent="0.2">
      <c r="S1976" s="6">
        <v>1975</v>
      </c>
      <c r="T1976" s="6" t="s">
        <v>2931</v>
      </c>
      <c r="U1976" s="7">
        <f t="shared" si="43"/>
        <v>40.537766830870282</v>
      </c>
    </row>
    <row r="1977" spans="19:21" s="6" customFormat="1" x14ac:dyDescent="0.2">
      <c r="S1977" s="6">
        <v>1976</v>
      </c>
      <c r="T1977" s="6" t="s">
        <v>2932</v>
      </c>
      <c r="U1977" s="7">
        <f t="shared" si="43"/>
        <v>40.558292282430216</v>
      </c>
    </row>
    <row r="1978" spans="19:21" s="6" customFormat="1" x14ac:dyDescent="0.2">
      <c r="S1978" s="6">
        <v>1977</v>
      </c>
      <c r="T1978" s="6" t="s">
        <v>2933</v>
      </c>
      <c r="U1978" s="7">
        <f t="shared" si="43"/>
        <v>40.578817733990149</v>
      </c>
    </row>
    <row r="1979" spans="19:21" s="6" customFormat="1" x14ac:dyDescent="0.2">
      <c r="S1979" s="6">
        <v>1978</v>
      </c>
      <c r="T1979" s="6" t="s">
        <v>2934</v>
      </c>
      <c r="U1979" s="7">
        <f t="shared" si="43"/>
        <v>40.599343185550083</v>
      </c>
    </row>
    <row r="1980" spans="19:21" s="6" customFormat="1" x14ac:dyDescent="0.2">
      <c r="S1980" s="6">
        <v>1979</v>
      </c>
      <c r="T1980" s="6" t="s">
        <v>2935</v>
      </c>
      <c r="U1980" s="7">
        <f t="shared" si="43"/>
        <v>40.619868637110017</v>
      </c>
    </row>
    <row r="1981" spans="19:21" s="6" customFormat="1" x14ac:dyDescent="0.2">
      <c r="S1981" s="6">
        <v>1980</v>
      </c>
      <c r="T1981" s="6" t="s">
        <v>2936</v>
      </c>
      <c r="U1981" s="7">
        <f t="shared" si="43"/>
        <v>40.64039408866995</v>
      </c>
    </row>
    <row r="1982" spans="19:21" s="6" customFormat="1" x14ac:dyDescent="0.2">
      <c r="S1982" s="6">
        <v>1981</v>
      </c>
      <c r="T1982" s="6" t="s">
        <v>2937</v>
      </c>
      <c r="U1982" s="7">
        <f t="shared" si="43"/>
        <v>40.660919540229884</v>
      </c>
    </row>
    <row r="1983" spans="19:21" s="6" customFormat="1" x14ac:dyDescent="0.2">
      <c r="S1983" s="6">
        <v>1982</v>
      </c>
      <c r="T1983" s="6" t="s">
        <v>2938</v>
      </c>
      <c r="U1983" s="7">
        <f t="shared" si="43"/>
        <v>40.681444991789817</v>
      </c>
    </row>
    <row r="1984" spans="19:21" s="6" customFormat="1" x14ac:dyDescent="0.2">
      <c r="S1984" s="6">
        <v>1983</v>
      </c>
      <c r="T1984" s="6" t="s">
        <v>2939</v>
      </c>
      <c r="U1984" s="7">
        <f t="shared" si="43"/>
        <v>40.701970443349758</v>
      </c>
    </row>
    <row r="1985" spans="19:21" s="6" customFormat="1" x14ac:dyDescent="0.2">
      <c r="S1985" s="6">
        <v>1984</v>
      </c>
      <c r="T1985" s="6" t="s">
        <v>2940</v>
      </c>
      <c r="U1985" s="7">
        <f t="shared" si="43"/>
        <v>40.722495894909692</v>
      </c>
    </row>
    <row r="1986" spans="19:21" s="6" customFormat="1" x14ac:dyDescent="0.2">
      <c r="S1986" s="6">
        <v>1985</v>
      </c>
      <c r="T1986" s="6" t="s">
        <v>2941</v>
      </c>
      <c r="U1986" s="7">
        <f t="shared" si="43"/>
        <v>40.743021346469618</v>
      </c>
    </row>
    <row r="1987" spans="19:21" s="6" customFormat="1" x14ac:dyDescent="0.2">
      <c r="S1987" s="6">
        <v>1986</v>
      </c>
      <c r="T1987" s="6" t="s">
        <v>2942</v>
      </c>
      <c r="U1987" s="7">
        <f t="shared" si="43"/>
        <v>40.763546798029552</v>
      </c>
    </row>
    <row r="1988" spans="19:21" s="6" customFormat="1" x14ac:dyDescent="0.2">
      <c r="S1988" s="6">
        <v>1987</v>
      </c>
      <c r="T1988" s="6" t="s">
        <v>2943</v>
      </c>
      <c r="U1988" s="7">
        <f t="shared" si="43"/>
        <v>40.784072249589492</v>
      </c>
    </row>
    <row r="1989" spans="19:21" s="6" customFormat="1" x14ac:dyDescent="0.2">
      <c r="S1989" s="6">
        <v>1988</v>
      </c>
      <c r="T1989" s="6" t="s">
        <v>2944</v>
      </c>
      <c r="U1989" s="7">
        <f t="shared" si="43"/>
        <v>40.804597701149426</v>
      </c>
    </row>
    <row r="1990" spans="19:21" s="6" customFormat="1" x14ac:dyDescent="0.2">
      <c r="S1990" s="6">
        <v>1989</v>
      </c>
      <c r="T1990" s="6" t="s">
        <v>2945</v>
      </c>
      <c r="U1990" s="7">
        <f t="shared" si="43"/>
        <v>40.825123152709359</v>
      </c>
    </row>
    <row r="1991" spans="19:21" s="6" customFormat="1" x14ac:dyDescent="0.2">
      <c r="S1991" s="6">
        <v>1990</v>
      </c>
      <c r="T1991" s="6" t="s">
        <v>2946</v>
      </c>
      <c r="U1991" s="7">
        <f t="shared" si="43"/>
        <v>40.845648604269293</v>
      </c>
    </row>
    <row r="1992" spans="19:21" s="6" customFormat="1" x14ac:dyDescent="0.2">
      <c r="S1992" s="6">
        <v>1991</v>
      </c>
      <c r="T1992" s="6" t="s">
        <v>2947</v>
      </c>
      <c r="U1992" s="7">
        <f t="shared" si="43"/>
        <v>40.866174055829227</v>
      </c>
    </row>
    <row r="1993" spans="19:21" s="6" customFormat="1" x14ac:dyDescent="0.2">
      <c r="S1993" s="6">
        <v>1992</v>
      </c>
      <c r="T1993" s="6" t="s">
        <v>2948</v>
      </c>
      <c r="U1993" s="7">
        <f t="shared" si="43"/>
        <v>40.88669950738916</v>
      </c>
    </row>
    <row r="1994" spans="19:21" s="6" customFormat="1" x14ac:dyDescent="0.2">
      <c r="S1994" s="6">
        <v>1993</v>
      </c>
      <c r="T1994" s="6" t="s">
        <v>2949</v>
      </c>
      <c r="U1994" s="7">
        <f t="shared" si="43"/>
        <v>40.907224958949094</v>
      </c>
    </row>
    <row r="1995" spans="19:21" s="6" customFormat="1" x14ac:dyDescent="0.2">
      <c r="S1995" s="6">
        <v>1994</v>
      </c>
      <c r="T1995" s="6" t="s">
        <v>2950</v>
      </c>
      <c r="U1995" s="7">
        <f t="shared" si="43"/>
        <v>40.927750410509034</v>
      </c>
    </row>
    <row r="1996" spans="19:21" s="6" customFormat="1" x14ac:dyDescent="0.2">
      <c r="S1996" s="6">
        <v>1995</v>
      </c>
      <c r="T1996" s="6" t="s">
        <v>2951</v>
      </c>
      <c r="U1996" s="7">
        <f t="shared" si="43"/>
        <v>40.948275862068968</v>
      </c>
    </row>
    <row r="1997" spans="19:21" s="6" customFormat="1" x14ac:dyDescent="0.2">
      <c r="S1997" s="6">
        <v>1996</v>
      </c>
      <c r="T1997" s="6" t="s">
        <v>2952</v>
      </c>
      <c r="U1997" s="7">
        <f t="shared" si="43"/>
        <v>40.968801313628902</v>
      </c>
    </row>
    <row r="1998" spans="19:21" s="6" customFormat="1" x14ac:dyDescent="0.2">
      <c r="S1998" s="6">
        <v>1997</v>
      </c>
      <c r="T1998" s="6" t="s">
        <v>2953</v>
      </c>
      <c r="U1998" s="7">
        <f t="shared" si="43"/>
        <v>40.989326765188835</v>
      </c>
    </row>
    <row r="1999" spans="19:21" s="6" customFormat="1" x14ac:dyDescent="0.2">
      <c r="S1999" s="6">
        <v>1998</v>
      </c>
      <c r="T1999" s="6" t="s">
        <v>2954</v>
      </c>
      <c r="U1999" s="7">
        <f t="shared" si="43"/>
        <v>41.009852216748769</v>
      </c>
    </row>
    <row r="2000" spans="19:21" s="6" customFormat="1" x14ac:dyDescent="0.2">
      <c r="S2000" s="6">
        <v>1999</v>
      </c>
      <c r="T2000" s="6" t="s">
        <v>2955</v>
      </c>
      <c r="U2000" s="7">
        <f t="shared" si="43"/>
        <v>41.030377668308702</v>
      </c>
    </row>
    <row r="2001" spans="19:21" s="6" customFormat="1" x14ac:dyDescent="0.2">
      <c r="S2001" s="6">
        <v>2000</v>
      </c>
      <c r="T2001" s="6" t="s">
        <v>2956</v>
      </c>
      <c r="U2001" s="7">
        <f t="shared" si="43"/>
        <v>41.050903119868636</v>
      </c>
    </row>
    <row r="2002" spans="19:21" s="6" customFormat="1" x14ac:dyDescent="0.2">
      <c r="S2002" s="6">
        <v>2001</v>
      </c>
      <c r="T2002" s="6" t="s">
        <v>2957</v>
      </c>
      <c r="U2002" s="7">
        <f t="shared" ref="U2002:U2065" si="44">(S2002/4872)*100</f>
        <v>41.071428571428569</v>
      </c>
    </row>
    <row r="2003" spans="19:21" s="6" customFormat="1" x14ac:dyDescent="0.2">
      <c r="S2003" s="6">
        <v>2002</v>
      </c>
      <c r="T2003" s="6" t="s">
        <v>2958</v>
      </c>
      <c r="U2003" s="7">
        <f t="shared" si="44"/>
        <v>41.09195402298851</v>
      </c>
    </row>
    <row r="2004" spans="19:21" s="6" customFormat="1" x14ac:dyDescent="0.2">
      <c r="S2004" s="6">
        <v>2003</v>
      </c>
      <c r="T2004" s="6" t="s">
        <v>2959</v>
      </c>
      <c r="U2004" s="7">
        <f t="shared" si="44"/>
        <v>41.112479474548444</v>
      </c>
    </row>
    <row r="2005" spans="19:21" s="6" customFormat="1" x14ac:dyDescent="0.2">
      <c r="S2005" s="6">
        <v>2004</v>
      </c>
      <c r="T2005" s="6" t="s">
        <v>2960</v>
      </c>
      <c r="U2005" s="7">
        <f t="shared" si="44"/>
        <v>41.133004926108377</v>
      </c>
    </row>
    <row r="2006" spans="19:21" s="6" customFormat="1" x14ac:dyDescent="0.2">
      <c r="S2006" s="6">
        <v>2005</v>
      </c>
      <c r="T2006" s="6" t="s">
        <v>2961</v>
      </c>
      <c r="U2006" s="7">
        <f t="shared" si="44"/>
        <v>41.153530377668304</v>
      </c>
    </row>
    <row r="2007" spans="19:21" s="6" customFormat="1" x14ac:dyDescent="0.2">
      <c r="S2007" s="6">
        <v>2006</v>
      </c>
      <c r="T2007" s="6" t="s">
        <v>2962</v>
      </c>
      <c r="U2007" s="7">
        <f t="shared" si="44"/>
        <v>41.174055829228244</v>
      </c>
    </row>
    <row r="2008" spans="19:21" s="6" customFormat="1" x14ac:dyDescent="0.2">
      <c r="S2008" s="6">
        <v>2007</v>
      </c>
      <c r="T2008" s="6" t="s">
        <v>2963</v>
      </c>
      <c r="U2008" s="7">
        <f t="shared" si="44"/>
        <v>41.194581280788178</v>
      </c>
    </row>
    <row r="2009" spans="19:21" s="6" customFormat="1" x14ac:dyDescent="0.2">
      <c r="S2009" s="6">
        <v>2008</v>
      </c>
      <c r="T2009" s="6" t="s">
        <v>2964</v>
      </c>
      <c r="U2009" s="7">
        <f t="shared" si="44"/>
        <v>41.215106732348112</v>
      </c>
    </row>
    <row r="2010" spans="19:21" s="6" customFormat="1" x14ac:dyDescent="0.2">
      <c r="S2010" s="6">
        <v>2009</v>
      </c>
      <c r="T2010" s="6" t="s">
        <v>2965</v>
      </c>
      <c r="U2010" s="7">
        <f t="shared" si="44"/>
        <v>41.235632183908045</v>
      </c>
    </row>
    <row r="2011" spans="19:21" s="6" customFormat="1" x14ac:dyDescent="0.2">
      <c r="S2011" s="6">
        <v>2010</v>
      </c>
      <c r="T2011" s="6" t="s">
        <v>2966</v>
      </c>
      <c r="U2011" s="7">
        <f t="shared" si="44"/>
        <v>41.256157635467986</v>
      </c>
    </row>
    <row r="2012" spans="19:21" s="6" customFormat="1" x14ac:dyDescent="0.2">
      <c r="S2012" s="6">
        <v>2011</v>
      </c>
      <c r="T2012" s="6" t="s">
        <v>2967</v>
      </c>
      <c r="U2012" s="7">
        <f t="shared" si="44"/>
        <v>41.276683087027912</v>
      </c>
    </row>
    <row r="2013" spans="19:21" s="6" customFormat="1" x14ac:dyDescent="0.2">
      <c r="S2013" s="6">
        <v>2012</v>
      </c>
      <c r="T2013" s="6" t="s">
        <v>2968</v>
      </c>
      <c r="U2013" s="7">
        <f t="shared" si="44"/>
        <v>41.297208538587846</v>
      </c>
    </row>
    <row r="2014" spans="19:21" s="6" customFormat="1" x14ac:dyDescent="0.2">
      <c r="S2014" s="6">
        <v>2013</v>
      </c>
      <c r="T2014" s="6" t="s">
        <v>2969</v>
      </c>
      <c r="U2014" s="7">
        <f t="shared" si="44"/>
        <v>41.317733990147779</v>
      </c>
    </row>
    <row r="2015" spans="19:21" s="6" customFormat="1" x14ac:dyDescent="0.2">
      <c r="S2015" s="6">
        <v>2014</v>
      </c>
      <c r="T2015" s="6" t="s">
        <v>2970</v>
      </c>
      <c r="U2015" s="7">
        <f t="shared" si="44"/>
        <v>41.33825944170772</v>
      </c>
    </row>
    <row r="2016" spans="19:21" s="6" customFormat="1" x14ac:dyDescent="0.2">
      <c r="S2016" s="6">
        <v>2015</v>
      </c>
      <c r="T2016" s="6" t="s">
        <v>2971</v>
      </c>
      <c r="U2016" s="7">
        <f t="shared" si="44"/>
        <v>41.358784893267654</v>
      </c>
    </row>
    <row r="2017" spans="19:21" s="6" customFormat="1" x14ac:dyDescent="0.2">
      <c r="S2017" s="6">
        <v>2016</v>
      </c>
      <c r="T2017" s="6" t="s">
        <v>2972</v>
      </c>
      <c r="U2017" s="7">
        <f t="shared" si="44"/>
        <v>41.379310344827587</v>
      </c>
    </row>
    <row r="2018" spans="19:21" s="6" customFormat="1" x14ac:dyDescent="0.2">
      <c r="S2018" s="6">
        <v>2017</v>
      </c>
      <c r="T2018" s="6" t="s">
        <v>2973</v>
      </c>
      <c r="U2018" s="7">
        <f t="shared" si="44"/>
        <v>41.399835796387521</v>
      </c>
    </row>
    <row r="2019" spans="19:21" s="6" customFormat="1" x14ac:dyDescent="0.2">
      <c r="S2019" s="6">
        <v>2018</v>
      </c>
      <c r="T2019" s="6" t="s">
        <v>2974</v>
      </c>
      <c r="U2019" s="7">
        <f t="shared" si="44"/>
        <v>41.420361247947454</v>
      </c>
    </row>
    <row r="2020" spans="19:21" s="6" customFormat="1" x14ac:dyDescent="0.2">
      <c r="S2020" s="6">
        <v>2019</v>
      </c>
      <c r="T2020" s="6" t="s">
        <v>2975</v>
      </c>
      <c r="U2020" s="7">
        <f t="shared" si="44"/>
        <v>41.440886699507388</v>
      </c>
    </row>
    <row r="2021" spans="19:21" s="6" customFormat="1" x14ac:dyDescent="0.2">
      <c r="S2021" s="6">
        <v>2020</v>
      </c>
      <c r="T2021" s="6" t="s">
        <v>2976</v>
      </c>
      <c r="U2021" s="7">
        <f t="shared" si="44"/>
        <v>41.461412151067321</v>
      </c>
    </row>
    <row r="2022" spans="19:21" s="6" customFormat="1" x14ac:dyDescent="0.2">
      <c r="S2022" s="6">
        <v>2021</v>
      </c>
      <c r="T2022" s="6" t="s">
        <v>2977</v>
      </c>
      <c r="U2022" s="7">
        <f t="shared" si="44"/>
        <v>41.481937602627255</v>
      </c>
    </row>
    <row r="2023" spans="19:21" s="6" customFormat="1" x14ac:dyDescent="0.2">
      <c r="S2023" s="6">
        <v>2022</v>
      </c>
      <c r="T2023" s="6" t="s">
        <v>2978</v>
      </c>
      <c r="U2023" s="7">
        <f t="shared" si="44"/>
        <v>41.502463054187196</v>
      </c>
    </row>
    <row r="2024" spans="19:21" s="6" customFormat="1" x14ac:dyDescent="0.2">
      <c r="S2024" s="6">
        <v>2023</v>
      </c>
      <c r="T2024" s="6" t="s">
        <v>2979</v>
      </c>
      <c r="U2024" s="7">
        <f t="shared" si="44"/>
        <v>41.522988505747129</v>
      </c>
    </row>
    <row r="2025" spans="19:21" s="6" customFormat="1" x14ac:dyDescent="0.2">
      <c r="S2025" s="6">
        <v>2024</v>
      </c>
      <c r="T2025" s="6" t="s">
        <v>2980</v>
      </c>
      <c r="U2025" s="7">
        <f t="shared" si="44"/>
        <v>41.543513957307063</v>
      </c>
    </row>
    <row r="2026" spans="19:21" s="6" customFormat="1" x14ac:dyDescent="0.2">
      <c r="S2026" s="6">
        <v>2025</v>
      </c>
      <c r="T2026" s="6" t="s">
        <v>2981</v>
      </c>
      <c r="U2026" s="7">
        <f t="shared" si="44"/>
        <v>41.564039408866989</v>
      </c>
    </row>
    <row r="2027" spans="19:21" s="6" customFormat="1" x14ac:dyDescent="0.2">
      <c r="S2027" s="6">
        <v>2026</v>
      </c>
      <c r="T2027" s="6" t="s">
        <v>2982</v>
      </c>
      <c r="U2027" s="7">
        <f t="shared" si="44"/>
        <v>41.58456486042693</v>
      </c>
    </row>
    <row r="2028" spans="19:21" s="6" customFormat="1" x14ac:dyDescent="0.2">
      <c r="S2028" s="6">
        <v>2027</v>
      </c>
      <c r="T2028" s="6" t="s">
        <v>2983</v>
      </c>
      <c r="U2028" s="7">
        <f t="shared" si="44"/>
        <v>41.605090311986864</v>
      </c>
    </row>
    <row r="2029" spans="19:21" s="6" customFormat="1" x14ac:dyDescent="0.2">
      <c r="S2029" s="6">
        <v>2028</v>
      </c>
      <c r="T2029" s="6" t="s">
        <v>2984</v>
      </c>
      <c r="U2029" s="7">
        <f t="shared" si="44"/>
        <v>41.625615763546797</v>
      </c>
    </row>
    <row r="2030" spans="19:21" s="6" customFormat="1" x14ac:dyDescent="0.2">
      <c r="S2030" s="6">
        <v>2029</v>
      </c>
      <c r="T2030" s="6" t="s">
        <v>2985</v>
      </c>
      <c r="U2030" s="7">
        <f t="shared" si="44"/>
        <v>41.646141215106731</v>
      </c>
    </row>
    <row r="2031" spans="19:21" s="6" customFormat="1" x14ac:dyDescent="0.2">
      <c r="S2031" s="6">
        <v>2030</v>
      </c>
      <c r="T2031" s="6" t="s">
        <v>2986</v>
      </c>
      <c r="U2031" s="7">
        <f t="shared" si="44"/>
        <v>41.666666666666671</v>
      </c>
    </row>
    <row r="2032" spans="19:21" s="6" customFormat="1" x14ac:dyDescent="0.2">
      <c r="S2032" s="6">
        <v>2031</v>
      </c>
      <c r="T2032" s="6" t="s">
        <v>2987</v>
      </c>
      <c r="U2032" s="7">
        <f t="shared" si="44"/>
        <v>41.687192118226605</v>
      </c>
    </row>
    <row r="2033" spans="19:21" s="6" customFormat="1" x14ac:dyDescent="0.2">
      <c r="S2033" s="6">
        <v>2032</v>
      </c>
      <c r="T2033" s="6" t="s">
        <v>2988</v>
      </c>
      <c r="U2033" s="7">
        <f t="shared" si="44"/>
        <v>41.707717569786531</v>
      </c>
    </row>
    <row r="2034" spans="19:21" s="6" customFormat="1" x14ac:dyDescent="0.2">
      <c r="S2034" s="6">
        <v>2033</v>
      </c>
      <c r="T2034" s="6" t="s">
        <v>2989</v>
      </c>
      <c r="U2034" s="7">
        <f t="shared" si="44"/>
        <v>41.728243021346465</v>
      </c>
    </row>
    <row r="2035" spans="19:21" s="6" customFormat="1" x14ac:dyDescent="0.2">
      <c r="S2035" s="6">
        <v>2034</v>
      </c>
      <c r="T2035" s="6" t="s">
        <v>2990</v>
      </c>
      <c r="U2035" s="7">
        <f t="shared" si="44"/>
        <v>41.748768472906406</v>
      </c>
    </row>
    <row r="2036" spans="19:21" s="6" customFormat="1" x14ac:dyDescent="0.2">
      <c r="S2036" s="6">
        <v>2035</v>
      </c>
      <c r="T2036" s="6" t="s">
        <v>2991</v>
      </c>
      <c r="U2036" s="7">
        <f t="shared" si="44"/>
        <v>41.769293924466339</v>
      </c>
    </row>
    <row r="2037" spans="19:21" s="6" customFormat="1" x14ac:dyDescent="0.2">
      <c r="S2037" s="6">
        <v>2036</v>
      </c>
      <c r="T2037" s="6" t="s">
        <v>314</v>
      </c>
      <c r="U2037" s="7">
        <f t="shared" si="44"/>
        <v>41.789819376026273</v>
      </c>
    </row>
    <row r="2038" spans="19:21" s="6" customFormat="1" x14ac:dyDescent="0.2">
      <c r="S2038" s="6">
        <v>2037</v>
      </c>
      <c r="T2038" s="6" t="s">
        <v>315</v>
      </c>
      <c r="U2038" s="7">
        <f t="shared" si="44"/>
        <v>41.810344827586206</v>
      </c>
    </row>
    <row r="2039" spans="19:21" s="6" customFormat="1" x14ac:dyDescent="0.2">
      <c r="S2039" s="6">
        <v>2038</v>
      </c>
      <c r="T2039" s="6" t="s">
        <v>316</v>
      </c>
      <c r="U2039" s="7">
        <f t="shared" si="44"/>
        <v>41.83087027914614</v>
      </c>
    </row>
    <row r="2040" spans="19:21" s="6" customFormat="1" x14ac:dyDescent="0.2">
      <c r="S2040" s="6">
        <v>2039</v>
      </c>
      <c r="T2040" s="6" t="s">
        <v>317</v>
      </c>
      <c r="U2040" s="7">
        <f t="shared" si="44"/>
        <v>41.851395730706074</v>
      </c>
    </row>
    <row r="2041" spans="19:21" s="6" customFormat="1" x14ac:dyDescent="0.2">
      <c r="S2041" s="6">
        <v>2040</v>
      </c>
      <c r="T2041" s="6" t="s">
        <v>318</v>
      </c>
      <c r="U2041" s="7">
        <f t="shared" si="44"/>
        <v>41.871921182266007</v>
      </c>
    </row>
    <row r="2042" spans="19:21" s="6" customFormat="1" x14ac:dyDescent="0.2">
      <c r="S2042" s="6">
        <v>2041</v>
      </c>
      <c r="T2042" s="6" t="s">
        <v>319</v>
      </c>
      <c r="U2042" s="7">
        <f t="shared" si="44"/>
        <v>41.892446633825941</v>
      </c>
    </row>
    <row r="2043" spans="19:21" s="6" customFormat="1" x14ac:dyDescent="0.2">
      <c r="S2043" s="6">
        <v>2042</v>
      </c>
      <c r="T2043" s="6" t="s">
        <v>320</v>
      </c>
      <c r="U2043" s="7">
        <f t="shared" si="44"/>
        <v>41.912972085385881</v>
      </c>
    </row>
    <row r="2044" spans="19:21" s="6" customFormat="1" x14ac:dyDescent="0.2">
      <c r="S2044" s="6">
        <v>2043</v>
      </c>
      <c r="T2044" s="6" t="s">
        <v>321</v>
      </c>
      <c r="U2044" s="7">
        <f t="shared" si="44"/>
        <v>41.933497536945815</v>
      </c>
    </row>
    <row r="2045" spans="19:21" s="6" customFormat="1" x14ac:dyDescent="0.2">
      <c r="S2045" s="6">
        <v>2044</v>
      </c>
      <c r="T2045" s="6" t="s">
        <v>322</v>
      </c>
      <c r="U2045" s="7">
        <f t="shared" si="44"/>
        <v>41.954022988505749</v>
      </c>
    </row>
    <row r="2046" spans="19:21" s="6" customFormat="1" x14ac:dyDescent="0.2">
      <c r="S2046" s="6">
        <v>2045</v>
      </c>
      <c r="T2046" s="6" t="s">
        <v>323</v>
      </c>
      <c r="U2046" s="7">
        <f t="shared" si="44"/>
        <v>41.974548440065682</v>
      </c>
    </row>
    <row r="2047" spans="19:21" s="6" customFormat="1" x14ac:dyDescent="0.2">
      <c r="S2047" s="6">
        <v>2046</v>
      </c>
      <c r="T2047" s="6" t="s">
        <v>324</v>
      </c>
      <c r="U2047" s="7">
        <f t="shared" si="44"/>
        <v>41.995073891625616</v>
      </c>
    </row>
    <row r="2048" spans="19:21" s="6" customFormat="1" x14ac:dyDescent="0.2">
      <c r="S2048" s="6">
        <v>2047</v>
      </c>
      <c r="T2048" s="6" t="s">
        <v>325</v>
      </c>
      <c r="U2048" s="7">
        <f t="shared" si="44"/>
        <v>42.015599343185549</v>
      </c>
    </row>
    <row r="2049" spans="19:21" s="6" customFormat="1" x14ac:dyDescent="0.2">
      <c r="S2049" s="6">
        <v>2048</v>
      </c>
      <c r="T2049" s="6" t="s">
        <v>326</v>
      </c>
      <c r="U2049" s="7">
        <f t="shared" si="44"/>
        <v>42.036124794745483</v>
      </c>
    </row>
    <row r="2050" spans="19:21" s="6" customFormat="1" x14ac:dyDescent="0.2">
      <c r="S2050" s="6">
        <v>2049</v>
      </c>
      <c r="T2050" s="6" t="s">
        <v>327</v>
      </c>
      <c r="U2050" s="7">
        <f t="shared" si="44"/>
        <v>42.056650246305423</v>
      </c>
    </row>
    <row r="2051" spans="19:21" s="6" customFormat="1" x14ac:dyDescent="0.2">
      <c r="S2051" s="6">
        <v>2050</v>
      </c>
      <c r="T2051" s="6" t="s">
        <v>328</v>
      </c>
      <c r="U2051" s="7">
        <f t="shared" si="44"/>
        <v>42.077175697865357</v>
      </c>
    </row>
    <row r="2052" spans="19:21" s="6" customFormat="1" x14ac:dyDescent="0.2">
      <c r="S2052" s="6">
        <v>2051</v>
      </c>
      <c r="T2052" s="6" t="s">
        <v>329</v>
      </c>
      <c r="U2052" s="7">
        <f t="shared" si="44"/>
        <v>42.097701149425291</v>
      </c>
    </row>
    <row r="2053" spans="19:21" s="6" customFormat="1" x14ac:dyDescent="0.2">
      <c r="S2053" s="6">
        <v>2052</v>
      </c>
      <c r="T2053" s="6" t="s">
        <v>330</v>
      </c>
      <c r="U2053" s="7">
        <f t="shared" si="44"/>
        <v>42.118226600985217</v>
      </c>
    </row>
    <row r="2054" spans="19:21" s="6" customFormat="1" x14ac:dyDescent="0.2">
      <c r="S2054" s="6">
        <v>2053</v>
      </c>
      <c r="T2054" s="6" t="s">
        <v>331</v>
      </c>
      <c r="U2054" s="7">
        <f t="shared" si="44"/>
        <v>42.138752052545158</v>
      </c>
    </row>
    <row r="2055" spans="19:21" s="6" customFormat="1" x14ac:dyDescent="0.2">
      <c r="S2055" s="6">
        <v>2054</v>
      </c>
      <c r="T2055" s="6" t="s">
        <v>332</v>
      </c>
      <c r="U2055" s="7">
        <f t="shared" si="44"/>
        <v>42.159277504105091</v>
      </c>
    </row>
    <row r="2056" spans="19:21" s="6" customFormat="1" x14ac:dyDescent="0.2">
      <c r="S2056" s="6">
        <v>2055</v>
      </c>
      <c r="T2056" s="6" t="s">
        <v>333</v>
      </c>
      <c r="U2056" s="7">
        <f t="shared" si="44"/>
        <v>42.179802955665025</v>
      </c>
    </row>
    <row r="2057" spans="19:21" s="6" customFormat="1" x14ac:dyDescent="0.2">
      <c r="S2057" s="6">
        <v>2056</v>
      </c>
      <c r="T2057" s="6" t="s">
        <v>334</v>
      </c>
      <c r="U2057" s="7">
        <f t="shared" si="44"/>
        <v>42.200328407224958</v>
      </c>
    </row>
    <row r="2058" spans="19:21" s="6" customFormat="1" x14ac:dyDescent="0.2">
      <c r="S2058" s="6">
        <v>2057</v>
      </c>
      <c r="T2058" s="6" t="s">
        <v>335</v>
      </c>
      <c r="U2058" s="7">
        <f t="shared" si="44"/>
        <v>42.220853858784899</v>
      </c>
    </row>
    <row r="2059" spans="19:21" s="6" customFormat="1" x14ac:dyDescent="0.2">
      <c r="S2059" s="6">
        <v>2058</v>
      </c>
      <c r="T2059" s="6" t="s">
        <v>336</v>
      </c>
      <c r="U2059" s="7">
        <f t="shared" si="44"/>
        <v>42.241379310344826</v>
      </c>
    </row>
    <row r="2060" spans="19:21" s="6" customFormat="1" x14ac:dyDescent="0.2">
      <c r="S2060" s="6">
        <v>2059</v>
      </c>
      <c r="T2060" s="6" t="s">
        <v>337</v>
      </c>
      <c r="U2060" s="7">
        <f t="shared" si="44"/>
        <v>42.261904761904759</v>
      </c>
    </row>
    <row r="2061" spans="19:21" s="6" customFormat="1" x14ac:dyDescent="0.2">
      <c r="S2061" s="6">
        <v>2060</v>
      </c>
      <c r="T2061" s="6" t="s">
        <v>338</v>
      </c>
      <c r="U2061" s="7">
        <f t="shared" si="44"/>
        <v>42.282430213464693</v>
      </c>
    </row>
    <row r="2062" spans="19:21" s="6" customFormat="1" x14ac:dyDescent="0.2">
      <c r="S2062" s="6">
        <v>2061</v>
      </c>
      <c r="T2062" s="6" t="s">
        <v>339</v>
      </c>
      <c r="U2062" s="7">
        <f t="shared" si="44"/>
        <v>42.302955665024633</v>
      </c>
    </row>
    <row r="2063" spans="19:21" s="6" customFormat="1" x14ac:dyDescent="0.2">
      <c r="S2063" s="6">
        <v>2062</v>
      </c>
      <c r="T2063" s="6" t="s">
        <v>340</v>
      </c>
      <c r="U2063" s="7">
        <f t="shared" si="44"/>
        <v>42.323481116584567</v>
      </c>
    </row>
    <row r="2064" spans="19:21" s="6" customFormat="1" x14ac:dyDescent="0.2">
      <c r="S2064" s="6">
        <v>2063</v>
      </c>
      <c r="T2064" s="6" t="s">
        <v>341</v>
      </c>
      <c r="U2064" s="7">
        <f t="shared" si="44"/>
        <v>42.344006568144501</v>
      </c>
    </row>
    <row r="2065" spans="19:21" s="6" customFormat="1" x14ac:dyDescent="0.2">
      <c r="S2065" s="6">
        <v>2064</v>
      </c>
      <c r="T2065" s="6" t="s">
        <v>342</v>
      </c>
      <c r="U2065" s="7">
        <f t="shared" si="44"/>
        <v>42.364532019704434</v>
      </c>
    </row>
    <row r="2066" spans="19:21" s="6" customFormat="1" x14ac:dyDescent="0.2">
      <c r="S2066" s="6">
        <v>2065</v>
      </c>
      <c r="T2066" s="6" t="s">
        <v>343</v>
      </c>
      <c r="U2066" s="7">
        <f t="shared" ref="U2066:U2129" si="45">(S2066/4872)*100</f>
        <v>42.385057471264368</v>
      </c>
    </row>
    <row r="2067" spans="19:21" s="6" customFormat="1" x14ac:dyDescent="0.2">
      <c r="S2067" s="6">
        <v>2066</v>
      </c>
      <c r="T2067" s="6" t="s">
        <v>344</v>
      </c>
      <c r="U2067" s="7">
        <f t="shared" si="45"/>
        <v>42.405582922824301</v>
      </c>
    </row>
    <row r="2068" spans="19:21" s="6" customFormat="1" x14ac:dyDescent="0.2">
      <c r="S2068" s="6">
        <v>2067</v>
      </c>
      <c r="T2068" s="6" t="s">
        <v>345</v>
      </c>
      <c r="U2068" s="7">
        <f t="shared" si="45"/>
        <v>42.426108374384235</v>
      </c>
    </row>
    <row r="2069" spans="19:21" s="6" customFormat="1" x14ac:dyDescent="0.2">
      <c r="S2069" s="6">
        <v>2068</v>
      </c>
      <c r="T2069" s="6" t="s">
        <v>346</v>
      </c>
      <c r="U2069" s="7">
        <f t="shared" si="45"/>
        <v>42.446633825944168</v>
      </c>
    </row>
    <row r="2070" spans="19:21" s="6" customFormat="1" x14ac:dyDescent="0.2">
      <c r="S2070" s="6">
        <v>2069</v>
      </c>
      <c r="T2070" s="6" t="s">
        <v>347</v>
      </c>
      <c r="U2070" s="7">
        <f t="shared" si="45"/>
        <v>42.467159277504109</v>
      </c>
    </row>
    <row r="2071" spans="19:21" s="6" customFormat="1" x14ac:dyDescent="0.2">
      <c r="S2071" s="6">
        <v>2070</v>
      </c>
      <c r="T2071" s="6" t="s">
        <v>348</v>
      </c>
      <c r="U2071" s="7">
        <f t="shared" si="45"/>
        <v>42.487684729064043</v>
      </c>
    </row>
    <row r="2072" spans="19:21" s="6" customFormat="1" x14ac:dyDescent="0.2">
      <c r="S2072" s="6">
        <v>2071</v>
      </c>
      <c r="T2072" s="6" t="s">
        <v>349</v>
      </c>
      <c r="U2072" s="7">
        <f t="shared" si="45"/>
        <v>42.508210180623976</v>
      </c>
    </row>
    <row r="2073" spans="19:21" s="6" customFormat="1" x14ac:dyDescent="0.2">
      <c r="S2073" s="6">
        <v>2072</v>
      </c>
      <c r="T2073" s="6" t="s">
        <v>350</v>
      </c>
      <c r="U2073" s="7">
        <f t="shared" si="45"/>
        <v>42.528735632183903</v>
      </c>
    </row>
    <row r="2074" spans="19:21" s="6" customFormat="1" x14ac:dyDescent="0.2">
      <c r="S2074" s="6">
        <v>2073</v>
      </c>
      <c r="T2074" s="6" t="s">
        <v>351</v>
      </c>
      <c r="U2074" s="7">
        <f t="shared" si="45"/>
        <v>42.549261083743843</v>
      </c>
    </row>
    <row r="2075" spans="19:21" s="6" customFormat="1" x14ac:dyDescent="0.2">
      <c r="S2075" s="6">
        <v>2074</v>
      </c>
      <c r="T2075" s="6" t="s">
        <v>352</v>
      </c>
      <c r="U2075" s="7">
        <f t="shared" si="45"/>
        <v>42.569786535303777</v>
      </c>
    </row>
    <row r="2076" spans="19:21" s="6" customFormat="1" x14ac:dyDescent="0.2">
      <c r="S2076" s="6">
        <v>2075</v>
      </c>
      <c r="T2076" s="6" t="s">
        <v>353</v>
      </c>
      <c r="U2076" s="7">
        <f t="shared" si="45"/>
        <v>42.590311986863711</v>
      </c>
    </row>
    <row r="2077" spans="19:21" s="6" customFormat="1" x14ac:dyDescent="0.2">
      <c r="S2077" s="6">
        <v>2076</v>
      </c>
      <c r="T2077" s="6" t="s">
        <v>354</v>
      </c>
      <c r="U2077" s="7">
        <f t="shared" si="45"/>
        <v>42.610837438423644</v>
      </c>
    </row>
    <row r="2078" spans="19:21" s="6" customFormat="1" x14ac:dyDescent="0.2">
      <c r="S2078" s="6">
        <v>2077</v>
      </c>
      <c r="T2078" s="6" t="s">
        <v>355</v>
      </c>
      <c r="U2078" s="7">
        <f t="shared" si="45"/>
        <v>42.631362889983585</v>
      </c>
    </row>
    <row r="2079" spans="19:21" s="6" customFormat="1" x14ac:dyDescent="0.2">
      <c r="S2079" s="6">
        <v>2078</v>
      </c>
      <c r="T2079" s="6" t="s">
        <v>356</v>
      </c>
      <c r="U2079" s="7">
        <f t="shared" si="45"/>
        <v>42.651888341543511</v>
      </c>
    </row>
    <row r="2080" spans="19:21" s="6" customFormat="1" x14ac:dyDescent="0.2">
      <c r="S2080" s="6">
        <v>2079</v>
      </c>
      <c r="T2080" s="6" t="s">
        <v>357</v>
      </c>
      <c r="U2080" s="7">
        <f t="shared" si="45"/>
        <v>42.672413793103445</v>
      </c>
    </row>
    <row r="2081" spans="19:21" s="6" customFormat="1" x14ac:dyDescent="0.2">
      <c r="S2081" s="6">
        <v>2080</v>
      </c>
      <c r="T2081" s="6" t="s">
        <v>358</v>
      </c>
      <c r="U2081" s="7">
        <f t="shared" si="45"/>
        <v>42.692939244663378</v>
      </c>
    </row>
    <row r="2082" spans="19:21" s="6" customFormat="1" x14ac:dyDescent="0.2">
      <c r="S2082" s="6">
        <v>2081</v>
      </c>
      <c r="T2082" s="6" t="s">
        <v>359</v>
      </c>
      <c r="U2082" s="7">
        <f t="shared" si="45"/>
        <v>42.713464696223319</v>
      </c>
    </row>
    <row r="2083" spans="19:21" s="6" customFormat="1" x14ac:dyDescent="0.2">
      <c r="S2083" s="6">
        <v>2082</v>
      </c>
      <c r="T2083" s="6" t="s">
        <v>360</v>
      </c>
      <c r="U2083" s="7">
        <f t="shared" si="45"/>
        <v>42.733990147783253</v>
      </c>
    </row>
    <row r="2084" spans="19:21" s="6" customFormat="1" x14ac:dyDescent="0.2">
      <c r="S2084" s="6">
        <v>2083</v>
      </c>
      <c r="T2084" s="6" t="s">
        <v>361</v>
      </c>
      <c r="U2084" s="7">
        <f t="shared" si="45"/>
        <v>42.754515599343186</v>
      </c>
    </row>
    <row r="2085" spans="19:21" s="6" customFormat="1" x14ac:dyDescent="0.2">
      <c r="S2085" s="6">
        <v>2084</v>
      </c>
      <c r="T2085" s="6" t="s">
        <v>362</v>
      </c>
      <c r="U2085" s="7">
        <f t="shared" si="45"/>
        <v>42.77504105090312</v>
      </c>
    </row>
    <row r="2086" spans="19:21" s="6" customFormat="1" x14ac:dyDescent="0.2">
      <c r="S2086" s="6">
        <v>2085</v>
      </c>
      <c r="T2086" s="6" t="s">
        <v>363</v>
      </c>
      <c r="U2086" s="7">
        <f t="shared" si="45"/>
        <v>42.795566502463053</v>
      </c>
    </row>
    <row r="2087" spans="19:21" s="6" customFormat="1" x14ac:dyDescent="0.2">
      <c r="S2087" s="6">
        <v>2086</v>
      </c>
      <c r="T2087" s="6" t="s">
        <v>364</v>
      </c>
      <c r="U2087" s="7">
        <f t="shared" si="45"/>
        <v>42.816091954022987</v>
      </c>
    </row>
    <row r="2088" spans="19:21" s="6" customFormat="1" x14ac:dyDescent="0.2">
      <c r="S2088" s="6">
        <v>2087</v>
      </c>
      <c r="T2088" s="6" t="s">
        <v>365</v>
      </c>
      <c r="U2088" s="7">
        <f t="shared" si="45"/>
        <v>42.836617405582921</v>
      </c>
    </row>
    <row r="2089" spans="19:21" s="6" customFormat="1" x14ac:dyDescent="0.2">
      <c r="S2089" s="6">
        <v>2088</v>
      </c>
      <c r="T2089" s="6" t="s">
        <v>366</v>
      </c>
      <c r="U2089" s="7">
        <f t="shared" si="45"/>
        <v>42.857142857142854</v>
      </c>
    </row>
    <row r="2090" spans="19:21" s="6" customFormat="1" x14ac:dyDescent="0.2">
      <c r="S2090" s="6">
        <v>2089</v>
      </c>
      <c r="T2090" s="6" t="s">
        <v>367</v>
      </c>
      <c r="U2090" s="7">
        <f t="shared" si="45"/>
        <v>42.877668308702795</v>
      </c>
    </row>
    <row r="2091" spans="19:21" s="6" customFormat="1" x14ac:dyDescent="0.2">
      <c r="S2091" s="6">
        <v>2090</v>
      </c>
      <c r="T2091" s="6" t="s">
        <v>368</v>
      </c>
      <c r="U2091" s="7">
        <f t="shared" si="45"/>
        <v>42.898193760262728</v>
      </c>
    </row>
    <row r="2092" spans="19:21" s="6" customFormat="1" x14ac:dyDescent="0.2">
      <c r="S2092" s="6">
        <v>2091</v>
      </c>
      <c r="T2092" s="6" t="s">
        <v>369</v>
      </c>
      <c r="U2092" s="7">
        <f t="shared" si="45"/>
        <v>42.918719211822662</v>
      </c>
    </row>
    <row r="2093" spans="19:21" s="6" customFormat="1" x14ac:dyDescent="0.2">
      <c r="S2093" s="6">
        <v>2092</v>
      </c>
      <c r="T2093" s="6" t="s">
        <v>370</v>
      </c>
      <c r="U2093" s="7">
        <f t="shared" si="45"/>
        <v>42.939244663382595</v>
      </c>
    </row>
    <row r="2094" spans="19:21" s="6" customFormat="1" x14ac:dyDescent="0.2">
      <c r="S2094" s="6">
        <v>2093</v>
      </c>
      <c r="T2094" s="6" t="s">
        <v>371</v>
      </c>
      <c r="U2094" s="7">
        <f t="shared" si="45"/>
        <v>42.959770114942529</v>
      </c>
    </row>
    <row r="2095" spans="19:21" s="6" customFormat="1" x14ac:dyDescent="0.2">
      <c r="S2095" s="6">
        <v>2094</v>
      </c>
      <c r="T2095" s="6" t="s">
        <v>372</v>
      </c>
      <c r="U2095" s="7">
        <f t="shared" si="45"/>
        <v>42.980295566502463</v>
      </c>
    </row>
    <row r="2096" spans="19:21" s="6" customFormat="1" x14ac:dyDescent="0.2">
      <c r="S2096" s="6">
        <v>2095</v>
      </c>
      <c r="T2096" s="6" t="s">
        <v>373</v>
      </c>
      <c r="U2096" s="7">
        <f t="shared" si="45"/>
        <v>43.000821018062396</v>
      </c>
    </row>
    <row r="2097" spans="19:21" s="6" customFormat="1" x14ac:dyDescent="0.2">
      <c r="S2097" s="6">
        <v>2096</v>
      </c>
      <c r="T2097" s="6" t="s">
        <v>374</v>
      </c>
      <c r="U2097" s="7">
        <f t="shared" si="45"/>
        <v>43.02134646962233</v>
      </c>
    </row>
    <row r="2098" spans="19:21" s="6" customFormat="1" x14ac:dyDescent="0.2">
      <c r="S2098" s="6">
        <v>2097</v>
      </c>
      <c r="T2098" s="6" t="s">
        <v>375</v>
      </c>
      <c r="U2098" s="7">
        <f t="shared" si="45"/>
        <v>43.04187192118227</v>
      </c>
    </row>
    <row r="2099" spans="19:21" s="6" customFormat="1" x14ac:dyDescent="0.2">
      <c r="S2099" s="6">
        <v>2098</v>
      </c>
      <c r="T2099" s="6" t="s">
        <v>376</v>
      </c>
      <c r="U2099" s="7">
        <f t="shared" si="45"/>
        <v>43.062397372742197</v>
      </c>
    </row>
    <row r="2100" spans="19:21" s="6" customFormat="1" x14ac:dyDescent="0.2">
      <c r="S2100" s="6">
        <v>2099</v>
      </c>
      <c r="T2100" s="6" t="s">
        <v>377</v>
      </c>
      <c r="U2100" s="7">
        <f t="shared" si="45"/>
        <v>43.08292282430213</v>
      </c>
    </row>
    <row r="2101" spans="19:21" s="6" customFormat="1" x14ac:dyDescent="0.2">
      <c r="S2101" s="6">
        <v>2100</v>
      </c>
      <c r="T2101" s="6" t="s">
        <v>378</v>
      </c>
      <c r="U2101" s="7">
        <f t="shared" si="45"/>
        <v>43.103448275862064</v>
      </c>
    </row>
    <row r="2102" spans="19:21" s="6" customFormat="1" x14ac:dyDescent="0.2">
      <c r="S2102" s="6">
        <v>2101</v>
      </c>
      <c r="T2102" s="6" t="s">
        <v>379</v>
      </c>
      <c r="U2102" s="7">
        <f t="shared" si="45"/>
        <v>43.123973727422005</v>
      </c>
    </row>
    <row r="2103" spans="19:21" s="6" customFormat="1" x14ac:dyDescent="0.2">
      <c r="S2103" s="6">
        <v>2102</v>
      </c>
      <c r="T2103" s="6" t="s">
        <v>380</v>
      </c>
      <c r="U2103" s="7">
        <f t="shared" si="45"/>
        <v>43.144499178981938</v>
      </c>
    </row>
    <row r="2104" spans="19:21" s="6" customFormat="1" x14ac:dyDescent="0.2">
      <c r="S2104" s="6">
        <v>2103</v>
      </c>
      <c r="T2104" s="6" t="s">
        <v>381</v>
      </c>
      <c r="U2104" s="7">
        <f t="shared" si="45"/>
        <v>43.165024630541872</v>
      </c>
    </row>
    <row r="2105" spans="19:21" s="6" customFormat="1" x14ac:dyDescent="0.2">
      <c r="S2105" s="6">
        <v>2104</v>
      </c>
      <c r="T2105" s="6" t="s">
        <v>382</v>
      </c>
      <c r="U2105" s="7">
        <f t="shared" si="45"/>
        <v>43.185550082101813</v>
      </c>
    </row>
    <row r="2106" spans="19:21" s="6" customFormat="1" x14ac:dyDescent="0.2">
      <c r="S2106" s="6">
        <v>2105</v>
      </c>
      <c r="T2106" s="6" t="s">
        <v>383</v>
      </c>
      <c r="U2106" s="7">
        <f t="shared" si="45"/>
        <v>43.206075533661739</v>
      </c>
    </row>
    <row r="2107" spans="19:21" s="6" customFormat="1" x14ac:dyDescent="0.2">
      <c r="S2107" s="6">
        <v>2106</v>
      </c>
      <c r="T2107" s="6" t="s">
        <v>384</v>
      </c>
      <c r="U2107" s="7">
        <f t="shared" si="45"/>
        <v>43.226600985221673</v>
      </c>
    </row>
    <row r="2108" spans="19:21" s="6" customFormat="1" x14ac:dyDescent="0.2">
      <c r="S2108" s="6">
        <v>2107</v>
      </c>
      <c r="T2108" s="6" t="s">
        <v>385</v>
      </c>
      <c r="U2108" s="7">
        <f t="shared" si="45"/>
        <v>43.247126436781606</v>
      </c>
    </row>
    <row r="2109" spans="19:21" s="6" customFormat="1" x14ac:dyDescent="0.2">
      <c r="S2109" s="6">
        <v>2108</v>
      </c>
      <c r="T2109" s="6" t="s">
        <v>386</v>
      </c>
      <c r="U2109" s="7">
        <f t="shared" si="45"/>
        <v>43.267651888341547</v>
      </c>
    </row>
    <row r="2110" spans="19:21" s="6" customFormat="1" x14ac:dyDescent="0.2">
      <c r="S2110" s="6">
        <v>2109</v>
      </c>
      <c r="T2110" s="6" t="s">
        <v>387</v>
      </c>
      <c r="U2110" s="7">
        <f t="shared" si="45"/>
        <v>43.28817733990148</v>
      </c>
    </row>
    <row r="2111" spans="19:21" s="6" customFormat="1" x14ac:dyDescent="0.2">
      <c r="S2111" s="6">
        <v>2110</v>
      </c>
      <c r="T2111" s="6" t="s">
        <v>388</v>
      </c>
      <c r="U2111" s="7">
        <f t="shared" si="45"/>
        <v>43.308702791461414</v>
      </c>
    </row>
    <row r="2112" spans="19:21" s="6" customFormat="1" x14ac:dyDescent="0.2">
      <c r="S2112" s="6">
        <v>2111</v>
      </c>
      <c r="T2112" s="6" t="s">
        <v>389</v>
      </c>
      <c r="U2112" s="7">
        <f t="shared" si="45"/>
        <v>43.329228243021348</v>
      </c>
    </row>
    <row r="2113" spans="19:21" s="6" customFormat="1" x14ac:dyDescent="0.2">
      <c r="S2113" s="6">
        <v>2112</v>
      </c>
      <c r="T2113" s="6" t="s">
        <v>390</v>
      </c>
      <c r="U2113" s="7">
        <f t="shared" si="45"/>
        <v>43.349753694581281</v>
      </c>
    </row>
    <row r="2114" spans="19:21" s="6" customFormat="1" x14ac:dyDescent="0.2">
      <c r="S2114" s="6">
        <v>2113</v>
      </c>
      <c r="T2114" s="6" t="s">
        <v>391</v>
      </c>
      <c r="U2114" s="7">
        <f t="shared" si="45"/>
        <v>43.370279146141215</v>
      </c>
    </row>
    <row r="2115" spans="19:21" s="6" customFormat="1" x14ac:dyDescent="0.2">
      <c r="S2115" s="6">
        <v>2114</v>
      </c>
      <c r="T2115" s="6" t="s">
        <v>392</v>
      </c>
      <c r="U2115" s="7">
        <f t="shared" si="45"/>
        <v>43.390804597701148</v>
      </c>
    </row>
    <row r="2116" spans="19:21" s="6" customFormat="1" x14ac:dyDescent="0.2">
      <c r="S2116" s="6">
        <v>2115</v>
      </c>
      <c r="T2116" s="6" t="s">
        <v>393</v>
      </c>
      <c r="U2116" s="7">
        <f t="shared" si="45"/>
        <v>43.411330049261082</v>
      </c>
    </row>
    <row r="2117" spans="19:21" s="6" customFormat="1" x14ac:dyDescent="0.2">
      <c r="S2117" s="6">
        <v>2116</v>
      </c>
      <c r="T2117" s="6" t="s">
        <v>394</v>
      </c>
      <c r="U2117" s="7">
        <f t="shared" si="45"/>
        <v>43.431855500821023</v>
      </c>
    </row>
    <row r="2118" spans="19:21" s="6" customFormat="1" x14ac:dyDescent="0.2">
      <c r="S2118" s="6">
        <v>2117</v>
      </c>
      <c r="T2118" s="6" t="s">
        <v>395</v>
      </c>
      <c r="U2118" s="7">
        <f t="shared" si="45"/>
        <v>43.452380952380956</v>
      </c>
    </row>
    <row r="2119" spans="19:21" s="6" customFormat="1" x14ac:dyDescent="0.2">
      <c r="S2119" s="6">
        <v>2118</v>
      </c>
      <c r="T2119" s="6" t="s">
        <v>396</v>
      </c>
      <c r="U2119" s="7">
        <f t="shared" si="45"/>
        <v>43.47290640394089</v>
      </c>
    </row>
    <row r="2120" spans="19:21" s="6" customFormat="1" x14ac:dyDescent="0.2">
      <c r="S2120" s="6">
        <v>2119</v>
      </c>
      <c r="T2120" s="6" t="s">
        <v>397</v>
      </c>
      <c r="U2120" s="7">
        <f t="shared" si="45"/>
        <v>43.493431855500816</v>
      </c>
    </row>
    <row r="2121" spans="19:21" s="6" customFormat="1" x14ac:dyDescent="0.2">
      <c r="S2121" s="6">
        <v>2120</v>
      </c>
      <c r="T2121" s="6" t="s">
        <v>398</v>
      </c>
      <c r="U2121" s="7">
        <f t="shared" si="45"/>
        <v>43.513957307060757</v>
      </c>
    </row>
    <row r="2122" spans="19:21" s="6" customFormat="1" x14ac:dyDescent="0.2">
      <c r="S2122" s="6">
        <v>2121</v>
      </c>
      <c r="T2122" s="6" t="s">
        <v>399</v>
      </c>
      <c r="U2122" s="7">
        <f t="shared" si="45"/>
        <v>43.53448275862069</v>
      </c>
    </row>
    <row r="2123" spans="19:21" s="6" customFormat="1" x14ac:dyDescent="0.2">
      <c r="S2123" s="6">
        <v>2122</v>
      </c>
      <c r="T2123" s="6" t="s">
        <v>400</v>
      </c>
      <c r="U2123" s="7">
        <f t="shared" si="45"/>
        <v>43.555008210180624</v>
      </c>
    </row>
    <row r="2124" spans="19:21" s="6" customFormat="1" x14ac:dyDescent="0.2">
      <c r="S2124" s="6">
        <v>2123</v>
      </c>
      <c r="T2124" s="6" t="s">
        <v>401</v>
      </c>
      <c r="U2124" s="7">
        <f t="shared" si="45"/>
        <v>43.575533661740558</v>
      </c>
    </row>
    <row r="2125" spans="19:21" s="6" customFormat="1" x14ac:dyDescent="0.2">
      <c r="S2125" s="6">
        <v>2124</v>
      </c>
      <c r="T2125" s="6" t="s">
        <v>402</v>
      </c>
      <c r="U2125" s="7">
        <f t="shared" si="45"/>
        <v>43.596059113300498</v>
      </c>
    </row>
    <row r="2126" spans="19:21" s="6" customFormat="1" x14ac:dyDescent="0.2">
      <c r="S2126" s="6">
        <v>2125</v>
      </c>
      <c r="T2126" s="6" t="s">
        <v>403</v>
      </c>
      <c r="U2126" s="7">
        <f t="shared" si="45"/>
        <v>43.616584564860425</v>
      </c>
    </row>
    <row r="2127" spans="19:21" s="6" customFormat="1" x14ac:dyDescent="0.2">
      <c r="S2127" s="6">
        <v>2126</v>
      </c>
      <c r="T2127" s="6" t="s">
        <v>404</v>
      </c>
      <c r="U2127" s="7">
        <f t="shared" si="45"/>
        <v>43.637110016420358</v>
      </c>
    </row>
    <row r="2128" spans="19:21" s="6" customFormat="1" x14ac:dyDescent="0.2">
      <c r="S2128" s="6">
        <v>2127</v>
      </c>
      <c r="T2128" s="6" t="s">
        <v>405</v>
      </c>
      <c r="U2128" s="7">
        <f t="shared" si="45"/>
        <v>43.657635467980292</v>
      </c>
    </row>
    <row r="2129" spans="19:21" s="6" customFormat="1" x14ac:dyDescent="0.2">
      <c r="S2129" s="6">
        <v>2128</v>
      </c>
      <c r="T2129" s="6" t="s">
        <v>406</v>
      </c>
      <c r="U2129" s="7">
        <f t="shared" si="45"/>
        <v>43.678160919540232</v>
      </c>
    </row>
    <row r="2130" spans="19:21" s="6" customFormat="1" x14ac:dyDescent="0.2">
      <c r="S2130" s="6">
        <v>2129</v>
      </c>
      <c r="T2130" s="6" t="s">
        <v>407</v>
      </c>
      <c r="U2130" s="7">
        <f t="shared" ref="U2130:U2193" si="46">(S2130/4872)*100</f>
        <v>43.698686371100166</v>
      </c>
    </row>
    <row r="2131" spans="19:21" s="6" customFormat="1" x14ac:dyDescent="0.2">
      <c r="S2131" s="6">
        <v>2130</v>
      </c>
      <c r="T2131" s="6" t="s">
        <v>408</v>
      </c>
      <c r="U2131" s="7">
        <f t="shared" si="46"/>
        <v>43.7192118226601</v>
      </c>
    </row>
    <row r="2132" spans="19:21" s="6" customFormat="1" x14ac:dyDescent="0.2">
      <c r="S2132" s="6">
        <v>2131</v>
      </c>
      <c r="T2132" s="6" t="s">
        <v>409</v>
      </c>
      <c r="U2132" s="7">
        <f t="shared" si="46"/>
        <v>43.739737274220033</v>
      </c>
    </row>
    <row r="2133" spans="19:21" s="6" customFormat="1" x14ac:dyDescent="0.2">
      <c r="S2133" s="6">
        <v>2132</v>
      </c>
      <c r="T2133" s="6" t="s">
        <v>410</v>
      </c>
      <c r="U2133" s="7">
        <f t="shared" si="46"/>
        <v>43.760262725779967</v>
      </c>
    </row>
    <row r="2134" spans="19:21" s="6" customFormat="1" x14ac:dyDescent="0.2">
      <c r="S2134" s="6">
        <v>2133</v>
      </c>
      <c r="T2134" s="6" t="s">
        <v>411</v>
      </c>
      <c r="U2134" s="7">
        <f t="shared" si="46"/>
        <v>43.7807881773399</v>
      </c>
    </row>
    <row r="2135" spans="19:21" s="6" customFormat="1" x14ac:dyDescent="0.2">
      <c r="S2135" s="6">
        <v>2134</v>
      </c>
      <c r="T2135" s="6" t="s">
        <v>412</v>
      </c>
      <c r="U2135" s="7">
        <f t="shared" si="46"/>
        <v>43.801313628899834</v>
      </c>
    </row>
    <row r="2136" spans="19:21" s="6" customFormat="1" x14ac:dyDescent="0.2">
      <c r="S2136" s="6">
        <v>2135</v>
      </c>
      <c r="T2136" s="6" t="s">
        <v>413</v>
      </c>
      <c r="U2136" s="7">
        <f t="shared" si="46"/>
        <v>43.821839080459768</v>
      </c>
    </row>
    <row r="2137" spans="19:21" s="6" customFormat="1" x14ac:dyDescent="0.2">
      <c r="S2137" s="6">
        <v>2136</v>
      </c>
      <c r="T2137" s="6" t="s">
        <v>414</v>
      </c>
      <c r="U2137" s="7">
        <f t="shared" si="46"/>
        <v>43.842364532019708</v>
      </c>
    </row>
    <row r="2138" spans="19:21" s="6" customFormat="1" x14ac:dyDescent="0.2">
      <c r="S2138" s="6">
        <v>2137</v>
      </c>
      <c r="T2138" s="6" t="s">
        <v>415</v>
      </c>
      <c r="U2138" s="7">
        <f t="shared" si="46"/>
        <v>43.862889983579642</v>
      </c>
    </row>
    <row r="2139" spans="19:21" s="6" customFormat="1" x14ac:dyDescent="0.2">
      <c r="S2139" s="6">
        <v>2138</v>
      </c>
      <c r="T2139" s="6" t="s">
        <v>416</v>
      </c>
      <c r="U2139" s="7">
        <f t="shared" si="46"/>
        <v>43.883415435139575</v>
      </c>
    </row>
    <row r="2140" spans="19:21" s="6" customFormat="1" x14ac:dyDescent="0.2">
      <c r="S2140" s="6">
        <v>2139</v>
      </c>
      <c r="T2140" s="6" t="s">
        <v>417</v>
      </c>
      <c r="U2140" s="7">
        <f t="shared" si="46"/>
        <v>43.903940886699502</v>
      </c>
    </row>
    <row r="2141" spans="19:21" s="6" customFormat="1" x14ac:dyDescent="0.2">
      <c r="S2141" s="6">
        <v>2140</v>
      </c>
      <c r="T2141" s="6" t="s">
        <v>418</v>
      </c>
      <c r="U2141" s="7">
        <f t="shared" si="46"/>
        <v>43.924466338259442</v>
      </c>
    </row>
    <row r="2142" spans="19:21" s="6" customFormat="1" x14ac:dyDescent="0.2">
      <c r="S2142" s="6">
        <v>2141</v>
      </c>
      <c r="T2142" s="6" t="s">
        <v>419</v>
      </c>
      <c r="U2142" s="7">
        <f t="shared" si="46"/>
        <v>43.944991789819376</v>
      </c>
    </row>
    <row r="2143" spans="19:21" s="6" customFormat="1" x14ac:dyDescent="0.2">
      <c r="S2143" s="6">
        <v>2142</v>
      </c>
      <c r="T2143" s="6" t="s">
        <v>420</v>
      </c>
      <c r="U2143" s="7">
        <f t="shared" si="46"/>
        <v>43.96551724137931</v>
      </c>
    </row>
    <row r="2144" spans="19:21" s="6" customFormat="1" x14ac:dyDescent="0.2">
      <c r="S2144" s="6">
        <v>2143</v>
      </c>
      <c r="T2144" s="6" t="s">
        <v>421</v>
      </c>
      <c r="U2144" s="7">
        <f t="shared" si="46"/>
        <v>43.986042692939243</v>
      </c>
    </row>
    <row r="2145" spans="19:21" s="6" customFormat="1" x14ac:dyDescent="0.2">
      <c r="S2145" s="6">
        <v>2144</v>
      </c>
      <c r="T2145" s="6" t="s">
        <v>422</v>
      </c>
      <c r="U2145" s="7">
        <f t="shared" si="46"/>
        <v>44.006568144499184</v>
      </c>
    </row>
    <row r="2146" spans="19:21" s="6" customFormat="1" x14ac:dyDescent="0.2">
      <c r="S2146" s="6">
        <v>2145</v>
      </c>
      <c r="T2146" s="6" t="s">
        <v>423</v>
      </c>
      <c r="U2146" s="7">
        <f t="shared" si="46"/>
        <v>44.02709359605911</v>
      </c>
    </row>
    <row r="2147" spans="19:21" s="6" customFormat="1" x14ac:dyDescent="0.2">
      <c r="S2147" s="6">
        <v>2146</v>
      </c>
      <c r="T2147" s="6" t="s">
        <v>424</v>
      </c>
      <c r="U2147" s="7">
        <f t="shared" si="46"/>
        <v>44.047619047619044</v>
      </c>
    </row>
    <row r="2148" spans="19:21" s="6" customFormat="1" x14ac:dyDescent="0.2">
      <c r="S2148" s="6">
        <v>2147</v>
      </c>
      <c r="T2148" s="6" t="s">
        <v>425</v>
      </c>
      <c r="U2148" s="7">
        <f t="shared" si="46"/>
        <v>44.068144499178977</v>
      </c>
    </row>
    <row r="2149" spans="19:21" s="6" customFormat="1" x14ac:dyDescent="0.2">
      <c r="S2149" s="6">
        <v>2148</v>
      </c>
      <c r="T2149" s="6" t="s">
        <v>426</v>
      </c>
      <c r="U2149" s="7">
        <f t="shared" si="46"/>
        <v>44.088669950738918</v>
      </c>
    </row>
    <row r="2150" spans="19:21" s="6" customFormat="1" x14ac:dyDescent="0.2">
      <c r="S2150" s="6">
        <v>2149</v>
      </c>
      <c r="T2150" s="6" t="s">
        <v>427</v>
      </c>
      <c r="U2150" s="7">
        <f t="shared" si="46"/>
        <v>44.109195402298852</v>
      </c>
    </row>
    <row r="2151" spans="19:21" s="6" customFormat="1" x14ac:dyDescent="0.2">
      <c r="S2151" s="6">
        <v>2150</v>
      </c>
      <c r="T2151" s="6" t="s">
        <v>428</v>
      </c>
      <c r="U2151" s="7">
        <f t="shared" si="46"/>
        <v>44.129720853858785</v>
      </c>
    </row>
    <row r="2152" spans="19:21" s="6" customFormat="1" x14ac:dyDescent="0.2">
      <c r="S2152" s="6">
        <v>2151</v>
      </c>
      <c r="T2152" s="6" t="s">
        <v>429</v>
      </c>
      <c r="U2152" s="7">
        <f t="shared" si="46"/>
        <v>44.150246305418719</v>
      </c>
    </row>
    <row r="2153" spans="19:21" s="6" customFormat="1" x14ac:dyDescent="0.2">
      <c r="S2153" s="6">
        <v>2152</v>
      </c>
      <c r="T2153" s="6" t="s">
        <v>430</v>
      </c>
      <c r="U2153" s="7">
        <f t="shared" si="46"/>
        <v>44.170771756978652</v>
      </c>
    </row>
    <row r="2154" spans="19:21" s="6" customFormat="1" x14ac:dyDescent="0.2">
      <c r="S2154" s="6">
        <v>2153</v>
      </c>
      <c r="T2154" s="6" t="s">
        <v>431</v>
      </c>
      <c r="U2154" s="7">
        <f t="shared" si="46"/>
        <v>44.191297208538586</v>
      </c>
    </row>
    <row r="2155" spans="19:21" s="6" customFormat="1" x14ac:dyDescent="0.2">
      <c r="S2155" s="6">
        <v>2154</v>
      </c>
      <c r="T2155" s="6" t="s">
        <v>432</v>
      </c>
      <c r="U2155" s="7">
        <f t="shared" si="46"/>
        <v>44.21182266009852</v>
      </c>
    </row>
    <row r="2156" spans="19:21" s="6" customFormat="1" x14ac:dyDescent="0.2">
      <c r="S2156" s="6">
        <v>2155</v>
      </c>
      <c r="T2156" s="6" t="s">
        <v>433</v>
      </c>
      <c r="U2156" s="7">
        <f t="shared" si="46"/>
        <v>44.232348111658453</v>
      </c>
    </row>
    <row r="2157" spans="19:21" s="6" customFormat="1" x14ac:dyDescent="0.2">
      <c r="S2157" s="6">
        <v>2156</v>
      </c>
      <c r="T2157" s="6" t="s">
        <v>434</v>
      </c>
      <c r="U2157" s="7">
        <f t="shared" si="46"/>
        <v>44.252873563218394</v>
      </c>
    </row>
    <row r="2158" spans="19:21" s="6" customFormat="1" x14ac:dyDescent="0.2">
      <c r="S2158" s="6">
        <v>2157</v>
      </c>
      <c r="T2158" s="6" t="s">
        <v>435</v>
      </c>
      <c r="U2158" s="7">
        <f t="shared" si="46"/>
        <v>44.273399014778327</v>
      </c>
    </row>
    <row r="2159" spans="19:21" s="6" customFormat="1" x14ac:dyDescent="0.2">
      <c r="S2159" s="6">
        <v>2158</v>
      </c>
      <c r="T2159" s="6" t="s">
        <v>3049</v>
      </c>
      <c r="U2159" s="7">
        <f t="shared" si="46"/>
        <v>44.293924466338261</v>
      </c>
    </row>
    <row r="2160" spans="19:21" s="6" customFormat="1" x14ac:dyDescent="0.2">
      <c r="S2160" s="6">
        <v>2159</v>
      </c>
      <c r="T2160" s="6" t="s">
        <v>3050</v>
      </c>
      <c r="U2160" s="7">
        <f t="shared" si="46"/>
        <v>44.314449917898187</v>
      </c>
    </row>
    <row r="2161" spans="19:21" s="6" customFormat="1" x14ac:dyDescent="0.2">
      <c r="S2161" s="6">
        <v>2160</v>
      </c>
      <c r="T2161" s="6" t="s">
        <v>3051</v>
      </c>
      <c r="U2161" s="7">
        <f t="shared" si="46"/>
        <v>44.334975369458128</v>
      </c>
    </row>
    <row r="2162" spans="19:21" s="6" customFormat="1" x14ac:dyDescent="0.2">
      <c r="S2162" s="6">
        <v>2161</v>
      </c>
      <c r="T2162" s="6" t="s">
        <v>3052</v>
      </c>
      <c r="U2162" s="7">
        <f t="shared" si="46"/>
        <v>44.355500821018062</v>
      </c>
    </row>
    <row r="2163" spans="19:21" s="6" customFormat="1" x14ac:dyDescent="0.2">
      <c r="S2163" s="6">
        <v>2162</v>
      </c>
      <c r="T2163" s="6" t="s">
        <v>3053</v>
      </c>
      <c r="U2163" s="7">
        <f t="shared" si="46"/>
        <v>44.376026272577995</v>
      </c>
    </row>
    <row r="2164" spans="19:21" s="6" customFormat="1" x14ac:dyDescent="0.2">
      <c r="S2164" s="6">
        <v>2163</v>
      </c>
      <c r="T2164" s="6" t="s">
        <v>3054</v>
      </c>
      <c r="U2164" s="7">
        <f t="shared" si="46"/>
        <v>44.396551724137936</v>
      </c>
    </row>
    <row r="2165" spans="19:21" s="6" customFormat="1" x14ac:dyDescent="0.2">
      <c r="S2165" s="6">
        <v>2164</v>
      </c>
      <c r="T2165" s="6" t="s">
        <v>3055</v>
      </c>
      <c r="U2165" s="7">
        <f t="shared" si="46"/>
        <v>44.41707717569787</v>
      </c>
    </row>
    <row r="2166" spans="19:21" s="6" customFormat="1" x14ac:dyDescent="0.2">
      <c r="S2166" s="6">
        <v>2165</v>
      </c>
      <c r="T2166" s="6" t="s">
        <v>3056</v>
      </c>
      <c r="U2166" s="7">
        <f t="shared" si="46"/>
        <v>44.437602627257803</v>
      </c>
    </row>
    <row r="2167" spans="19:21" s="6" customFormat="1" x14ac:dyDescent="0.2">
      <c r="S2167" s="6">
        <v>2166</v>
      </c>
      <c r="T2167" s="6" t="s">
        <v>3057</v>
      </c>
      <c r="U2167" s="7">
        <f t="shared" si="46"/>
        <v>44.45812807881773</v>
      </c>
    </row>
    <row r="2168" spans="19:21" s="6" customFormat="1" x14ac:dyDescent="0.2">
      <c r="S2168" s="6">
        <v>2167</v>
      </c>
      <c r="T2168" s="6" t="s">
        <v>3058</v>
      </c>
      <c r="U2168" s="7">
        <f t="shared" si="46"/>
        <v>44.47865353037767</v>
      </c>
    </row>
    <row r="2169" spans="19:21" s="6" customFormat="1" x14ac:dyDescent="0.2">
      <c r="S2169" s="6">
        <v>2168</v>
      </c>
      <c r="T2169" s="6" t="s">
        <v>3059</v>
      </c>
      <c r="U2169" s="7">
        <f t="shared" si="46"/>
        <v>44.499178981937604</v>
      </c>
    </row>
    <row r="2170" spans="19:21" s="6" customFormat="1" x14ac:dyDescent="0.2">
      <c r="S2170" s="6">
        <v>2169</v>
      </c>
      <c r="T2170" s="6" t="s">
        <v>3060</v>
      </c>
      <c r="U2170" s="7">
        <f t="shared" si="46"/>
        <v>44.519704433497537</v>
      </c>
    </row>
    <row r="2171" spans="19:21" s="6" customFormat="1" x14ac:dyDescent="0.2">
      <c r="S2171" s="6">
        <v>2170</v>
      </c>
      <c r="T2171" s="6" t="s">
        <v>3061</v>
      </c>
      <c r="U2171" s="7">
        <f t="shared" si="46"/>
        <v>44.540229885057471</v>
      </c>
    </row>
    <row r="2172" spans="19:21" s="6" customFormat="1" x14ac:dyDescent="0.2">
      <c r="S2172" s="6">
        <v>2171</v>
      </c>
      <c r="T2172" s="6" t="s">
        <v>3062</v>
      </c>
      <c r="U2172" s="7">
        <f t="shared" si="46"/>
        <v>44.560755336617405</v>
      </c>
    </row>
    <row r="2173" spans="19:21" s="6" customFormat="1" x14ac:dyDescent="0.2">
      <c r="S2173" s="6">
        <v>2172</v>
      </c>
      <c r="T2173" s="6" t="s">
        <v>3063</v>
      </c>
      <c r="U2173" s="7">
        <f t="shared" si="46"/>
        <v>44.581280788177338</v>
      </c>
    </row>
    <row r="2174" spans="19:21" s="6" customFormat="1" x14ac:dyDescent="0.2">
      <c r="S2174" s="6">
        <v>2173</v>
      </c>
      <c r="T2174" s="6" t="s">
        <v>3064</v>
      </c>
      <c r="U2174" s="7">
        <f t="shared" si="46"/>
        <v>44.601806239737272</v>
      </c>
    </row>
    <row r="2175" spans="19:21" s="6" customFormat="1" x14ac:dyDescent="0.2">
      <c r="S2175" s="6">
        <v>2174</v>
      </c>
      <c r="T2175" s="6" t="s">
        <v>3065</v>
      </c>
      <c r="U2175" s="7">
        <f t="shared" si="46"/>
        <v>44.622331691297205</v>
      </c>
    </row>
    <row r="2176" spans="19:21" s="6" customFormat="1" x14ac:dyDescent="0.2">
      <c r="S2176" s="6">
        <v>2175</v>
      </c>
      <c r="T2176" s="6" t="s">
        <v>3066</v>
      </c>
      <c r="U2176" s="7">
        <f t="shared" si="46"/>
        <v>44.642857142857146</v>
      </c>
    </row>
    <row r="2177" spans="19:21" s="6" customFormat="1" x14ac:dyDescent="0.2">
      <c r="S2177" s="6">
        <v>2176</v>
      </c>
      <c r="T2177" s="6" t="s">
        <v>3067</v>
      </c>
      <c r="U2177" s="7">
        <f t="shared" si="46"/>
        <v>44.663382594417079</v>
      </c>
    </row>
    <row r="2178" spans="19:21" s="6" customFormat="1" x14ac:dyDescent="0.2">
      <c r="S2178" s="6">
        <v>2177</v>
      </c>
      <c r="T2178" s="6" t="s">
        <v>3068</v>
      </c>
      <c r="U2178" s="7">
        <f t="shared" si="46"/>
        <v>44.683908045977013</v>
      </c>
    </row>
    <row r="2179" spans="19:21" s="6" customFormat="1" x14ac:dyDescent="0.2">
      <c r="S2179" s="6">
        <v>2178</v>
      </c>
      <c r="T2179" s="6" t="s">
        <v>3069</v>
      </c>
      <c r="U2179" s="7">
        <f t="shared" si="46"/>
        <v>44.704433497536947</v>
      </c>
    </row>
    <row r="2180" spans="19:21" s="6" customFormat="1" x14ac:dyDescent="0.2">
      <c r="S2180" s="6">
        <v>2179</v>
      </c>
      <c r="T2180" s="6" t="s">
        <v>3070</v>
      </c>
      <c r="U2180" s="7">
        <f t="shared" si="46"/>
        <v>44.72495894909688</v>
      </c>
    </row>
    <row r="2181" spans="19:21" s="6" customFormat="1" x14ac:dyDescent="0.2">
      <c r="S2181" s="6">
        <v>2180</v>
      </c>
      <c r="T2181" s="6" t="s">
        <v>3071</v>
      </c>
      <c r="U2181" s="7">
        <f t="shared" si="46"/>
        <v>44.745484400656814</v>
      </c>
    </row>
    <row r="2182" spans="19:21" s="6" customFormat="1" x14ac:dyDescent="0.2">
      <c r="S2182" s="6">
        <v>2181</v>
      </c>
      <c r="T2182" s="6" t="s">
        <v>3072</v>
      </c>
      <c r="U2182" s="7">
        <f t="shared" si="46"/>
        <v>44.766009852216747</v>
      </c>
    </row>
    <row r="2183" spans="19:21" s="6" customFormat="1" x14ac:dyDescent="0.2">
      <c r="S2183" s="6">
        <v>2182</v>
      </c>
      <c r="T2183" s="6" t="s">
        <v>3073</v>
      </c>
      <c r="U2183" s="7">
        <f t="shared" si="46"/>
        <v>44.786535303776681</v>
      </c>
    </row>
    <row r="2184" spans="19:21" s="6" customFormat="1" x14ac:dyDescent="0.2">
      <c r="S2184" s="6">
        <v>2183</v>
      </c>
      <c r="T2184" s="6" t="s">
        <v>3074</v>
      </c>
      <c r="U2184" s="7">
        <f t="shared" si="46"/>
        <v>44.807060755336622</v>
      </c>
    </row>
    <row r="2185" spans="19:21" s="6" customFormat="1" x14ac:dyDescent="0.2">
      <c r="S2185" s="6">
        <v>2184</v>
      </c>
      <c r="T2185" s="6" t="s">
        <v>3075</v>
      </c>
      <c r="U2185" s="7">
        <f t="shared" si="46"/>
        <v>44.827586206896555</v>
      </c>
    </row>
    <row r="2186" spans="19:21" s="6" customFormat="1" x14ac:dyDescent="0.2">
      <c r="S2186" s="6">
        <v>2185</v>
      </c>
      <c r="T2186" s="6" t="s">
        <v>3076</v>
      </c>
      <c r="U2186" s="7">
        <f t="shared" si="46"/>
        <v>44.848111658456489</v>
      </c>
    </row>
    <row r="2187" spans="19:21" s="6" customFormat="1" x14ac:dyDescent="0.2">
      <c r="S2187" s="6">
        <v>2186</v>
      </c>
      <c r="T2187" s="6" t="s">
        <v>3077</v>
      </c>
      <c r="U2187" s="7">
        <f t="shared" si="46"/>
        <v>44.868637110016415</v>
      </c>
    </row>
    <row r="2188" spans="19:21" s="6" customFormat="1" x14ac:dyDescent="0.2">
      <c r="S2188" s="6">
        <v>2187</v>
      </c>
      <c r="T2188" s="6" t="s">
        <v>3078</v>
      </c>
      <c r="U2188" s="7">
        <f t="shared" si="46"/>
        <v>44.889162561576356</v>
      </c>
    </row>
    <row r="2189" spans="19:21" s="6" customFormat="1" x14ac:dyDescent="0.2">
      <c r="S2189" s="6">
        <v>2188</v>
      </c>
      <c r="T2189" s="6" t="s">
        <v>3079</v>
      </c>
      <c r="U2189" s="7">
        <f t="shared" si="46"/>
        <v>44.909688013136289</v>
      </c>
    </row>
    <row r="2190" spans="19:21" s="6" customFormat="1" x14ac:dyDescent="0.2">
      <c r="S2190" s="6">
        <v>2189</v>
      </c>
      <c r="T2190" s="6" t="s">
        <v>3080</v>
      </c>
      <c r="U2190" s="7">
        <f t="shared" si="46"/>
        <v>44.930213464696223</v>
      </c>
    </row>
    <row r="2191" spans="19:21" s="6" customFormat="1" x14ac:dyDescent="0.2">
      <c r="S2191" s="6">
        <v>2190</v>
      </c>
      <c r="T2191" s="6" t="s">
        <v>3081</v>
      </c>
      <c r="U2191" s="7">
        <f t="shared" si="46"/>
        <v>44.950738916256157</v>
      </c>
    </row>
    <row r="2192" spans="19:21" s="6" customFormat="1" x14ac:dyDescent="0.2">
      <c r="S2192" s="6">
        <v>2191</v>
      </c>
      <c r="T2192" s="6" t="s">
        <v>3082</v>
      </c>
      <c r="U2192" s="7">
        <f t="shared" si="46"/>
        <v>44.971264367816097</v>
      </c>
    </row>
    <row r="2193" spans="19:21" s="6" customFormat="1" x14ac:dyDescent="0.2">
      <c r="S2193" s="6">
        <v>2192</v>
      </c>
      <c r="T2193" s="6" t="s">
        <v>3083</v>
      </c>
      <c r="U2193" s="7">
        <f t="shared" si="46"/>
        <v>44.991789819376024</v>
      </c>
    </row>
    <row r="2194" spans="19:21" s="6" customFormat="1" x14ac:dyDescent="0.2">
      <c r="S2194" s="6">
        <v>2193</v>
      </c>
      <c r="T2194" s="6" t="s">
        <v>3084</v>
      </c>
      <c r="U2194" s="7">
        <f t="shared" ref="U2194:U2257" si="47">(S2194/4872)*100</f>
        <v>45.012315270935957</v>
      </c>
    </row>
    <row r="2195" spans="19:21" s="6" customFormat="1" x14ac:dyDescent="0.2">
      <c r="S2195" s="6">
        <v>2194</v>
      </c>
      <c r="T2195" s="6" t="s">
        <v>3085</v>
      </c>
      <c r="U2195" s="7">
        <f t="shared" si="47"/>
        <v>45.032840722495891</v>
      </c>
    </row>
    <row r="2196" spans="19:21" s="6" customFormat="1" x14ac:dyDescent="0.2">
      <c r="S2196" s="6">
        <v>2195</v>
      </c>
      <c r="T2196" s="6" t="s">
        <v>3086</v>
      </c>
      <c r="U2196" s="7">
        <f t="shared" si="47"/>
        <v>45.053366174055832</v>
      </c>
    </row>
    <row r="2197" spans="19:21" s="6" customFormat="1" x14ac:dyDescent="0.2">
      <c r="S2197" s="6">
        <v>2196</v>
      </c>
      <c r="T2197" s="6" t="s">
        <v>3087</v>
      </c>
      <c r="U2197" s="7">
        <f t="shared" si="47"/>
        <v>45.073891625615765</v>
      </c>
    </row>
    <row r="2198" spans="19:21" s="6" customFormat="1" x14ac:dyDescent="0.2">
      <c r="S2198" s="6">
        <v>2197</v>
      </c>
      <c r="T2198" s="6" t="s">
        <v>3088</v>
      </c>
      <c r="U2198" s="7">
        <f t="shared" si="47"/>
        <v>45.094417077175699</v>
      </c>
    </row>
    <row r="2199" spans="19:21" s="6" customFormat="1" x14ac:dyDescent="0.2">
      <c r="S2199" s="6">
        <v>2198</v>
      </c>
      <c r="T2199" s="6" t="s">
        <v>3089</v>
      </c>
      <c r="U2199" s="7">
        <f t="shared" si="47"/>
        <v>45.114942528735632</v>
      </c>
    </row>
    <row r="2200" spans="19:21" s="6" customFormat="1" x14ac:dyDescent="0.2">
      <c r="S2200" s="6">
        <v>2199</v>
      </c>
      <c r="T2200" s="6" t="s">
        <v>3090</v>
      </c>
      <c r="U2200" s="7">
        <f t="shared" si="47"/>
        <v>45.135467980295566</v>
      </c>
    </row>
    <row r="2201" spans="19:21" s="6" customFormat="1" x14ac:dyDescent="0.2">
      <c r="S2201" s="6">
        <v>2200</v>
      </c>
      <c r="T2201" s="6" t="s">
        <v>3091</v>
      </c>
      <c r="U2201" s="7">
        <f t="shared" si="47"/>
        <v>45.155993431855499</v>
      </c>
    </row>
    <row r="2202" spans="19:21" s="6" customFormat="1" x14ac:dyDescent="0.2">
      <c r="S2202" s="6">
        <v>2201</v>
      </c>
      <c r="T2202" s="6" t="s">
        <v>3092</v>
      </c>
      <c r="U2202" s="7">
        <f t="shared" si="47"/>
        <v>45.176518883415433</v>
      </c>
    </row>
    <row r="2203" spans="19:21" s="6" customFormat="1" x14ac:dyDescent="0.2">
      <c r="S2203" s="6">
        <v>2202</v>
      </c>
      <c r="T2203" s="6" t="s">
        <v>3093</v>
      </c>
      <c r="U2203" s="7">
        <f t="shared" si="47"/>
        <v>45.197044334975367</v>
      </c>
    </row>
    <row r="2204" spans="19:21" s="6" customFormat="1" x14ac:dyDescent="0.2">
      <c r="S2204" s="6">
        <v>2203</v>
      </c>
      <c r="T2204" s="6" t="s">
        <v>3094</v>
      </c>
      <c r="U2204" s="7">
        <f t="shared" si="47"/>
        <v>45.217569786535307</v>
      </c>
    </row>
    <row r="2205" spans="19:21" s="6" customFormat="1" x14ac:dyDescent="0.2">
      <c r="S2205" s="6">
        <v>2204</v>
      </c>
      <c r="T2205" s="6" t="s">
        <v>3095</v>
      </c>
      <c r="U2205" s="7">
        <f t="shared" si="47"/>
        <v>45.238095238095241</v>
      </c>
    </row>
    <row r="2206" spans="19:21" s="6" customFormat="1" x14ac:dyDescent="0.2">
      <c r="S2206" s="6">
        <v>2205</v>
      </c>
      <c r="T2206" s="6" t="s">
        <v>3096</v>
      </c>
      <c r="U2206" s="7">
        <f t="shared" si="47"/>
        <v>45.258620689655174</v>
      </c>
    </row>
    <row r="2207" spans="19:21" s="6" customFormat="1" x14ac:dyDescent="0.2">
      <c r="S2207" s="6">
        <v>2206</v>
      </c>
      <c r="T2207" s="6" t="s">
        <v>3097</v>
      </c>
      <c r="U2207" s="7">
        <f t="shared" si="47"/>
        <v>45.279146141215101</v>
      </c>
    </row>
    <row r="2208" spans="19:21" s="6" customFormat="1" x14ac:dyDescent="0.2">
      <c r="S2208" s="6">
        <v>2207</v>
      </c>
      <c r="T2208" s="6" t="s">
        <v>3098</v>
      </c>
      <c r="U2208" s="7">
        <f t="shared" si="47"/>
        <v>45.299671592775042</v>
      </c>
    </row>
    <row r="2209" spans="19:21" s="6" customFormat="1" x14ac:dyDescent="0.2">
      <c r="S2209" s="6">
        <v>2208</v>
      </c>
      <c r="T2209" s="6" t="s">
        <v>3099</v>
      </c>
      <c r="U2209" s="7">
        <f t="shared" si="47"/>
        <v>45.320197044334975</v>
      </c>
    </row>
    <row r="2210" spans="19:21" s="6" customFormat="1" x14ac:dyDescent="0.2">
      <c r="S2210" s="6">
        <v>2209</v>
      </c>
      <c r="T2210" s="6" t="s">
        <v>3100</v>
      </c>
      <c r="U2210" s="7">
        <f t="shared" si="47"/>
        <v>45.340722495894909</v>
      </c>
    </row>
    <row r="2211" spans="19:21" s="6" customFormat="1" x14ac:dyDescent="0.2">
      <c r="S2211" s="6">
        <v>2210</v>
      </c>
      <c r="T2211" s="6" t="s">
        <v>3101</v>
      </c>
      <c r="U2211" s="7">
        <f t="shared" si="47"/>
        <v>45.361247947454842</v>
      </c>
    </row>
    <row r="2212" spans="19:21" s="6" customFormat="1" x14ac:dyDescent="0.2">
      <c r="S2212" s="6">
        <v>2211</v>
      </c>
      <c r="T2212" s="6" t="s">
        <v>3102</v>
      </c>
      <c r="U2212" s="7">
        <f t="shared" si="47"/>
        <v>45.381773399014783</v>
      </c>
    </row>
    <row r="2213" spans="19:21" s="6" customFormat="1" x14ac:dyDescent="0.2">
      <c r="S2213" s="6">
        <v>2212</v>
      </c>
      <c r="T2213" s="6" t="s">
        <v>3103</v>
      </c>
      <c r="U2213" s="7">
        <f t="shared" si="47"/>
        <v>45.402298850574709</v>
      </c>
    </row>
    <row r="2214" spans="19:21" s="6" customFormat="1" x14ac:dyDescent="0.2">
      <c r="S2214" s="6">
        <v>2213</v>
      </c>
      <c r="T2214" s="6" t="s">
        <v>3104</v>
      </c>
      <c r="U2214" s="7">
        <f t="shared" si="47"/>
        <v>45.422824302134643</v>
      </c>
    </row>
    <row r="2215" spans="19:21" s="6" customFormat="1" x14ac:dyDescent="0.2">
      <c r="S2215" s="6">
        <v>2214</v>
      </c>
      <c r="T2215" s="6" t="s">
        <v>3105</v>
      </c>
      <c r="U2215" s="7">
        <f t="shared" si="47"/>
        <v>45.443349753694577</v>
      </c>
    </row>
    <row r="2216" spans="19:21" s="6" customFormat="1" x14ac:dyDescent="0.2">
      <c r="S2216" s="6">
        <v>2215</v>
      </c>
      <c r="T2216" s="6" t="s">
        <v>559</v>
      </c>
      <c r="U2216" s="7">
        <f t="shared" si="47"/>
        <v>45.463875205254517</v>
      </c>
    </row>
    <row r="2217" spans="19:21" s="6" customFormat="1" x14ac:dyDescent="0.2">
      <c r="S2217" s="6">
        <v>2216</v>
      </c>
      <c r="T2217" s="6" t="s">
        <v>560</v>
      </c>
      <c r="U2217" s="7">
        <f t="shared" si="47"/>
        <v>45.484400656814451</v>
      </c>
    </row>
    <row r="2218" spans="19:21" s="6" customFormat="1" x14ac:dyDescent="0.2">
      <c r="S2218" s="6">
        <v>2217</v>
      </c>
      <c r="T2218" s="6" t="s">
        <v>561</v>
      </c>
      <c r="U2218" s="7">
        <f t="shared" si="47"/>
        <v>45.504926108374384</v>
      </c>
    </row>
    <row r="2219" spans="19:21" s="6" customFormat="1" x14ac:dyDescent="0.2">
      <c r="S2219" s="6">
        <v>2218</v>
      </c>
      <c r="T2219" s="6" t="s">
        <v>562</v>
      </c>
      <c r="U2219" s="7">
        <f t="shared" si="47"/>
        <v>45.525451559934318</v>
      </c>
    </row>
    <row r="2220" spans="19:21" s="6" customFormat="1" x14ac:dyDescent="0.2">
      <c r="S2220" s="6">
        <v>2219</v>
      </c>
      <c r="T2220" s="6" t="s">
        <v>563</v>
      </c>
      <c r="U2220" s="7">
        <f t="shared" si="47"/>
        <v>45.545977011494251</v>
      </c>
    </row>
    <row r="2221" spans="19:21" s="6" customFormat="1" x14ac:dyDescent="0.2">
      <c r="S2221" s="6">
        <v>2220</v>
      </c>
      <c r="T2221" s="6" t="s">
        <v>564</v>
      </c>
      <c r="U2221" s="7">
        <f t="shared" si="47"/>
        <v>45.566502463054185</v>
      </c>
    </row>
    <row r="2222" spans="19:21" s="6" customFormat="1" x14ac:dyDescent="0.2">
      <c r="S2222" s="6">
        <v>2221</v>
      </c>
      <c r="T2222" s="6" t="s">
        <v>565</v>
      </c>
      <c r="U2222" s="7">
        <f t="shared" si="47"/>
        <v>45.587027914614119</v>
      </c>
    </row>
    <row r="2223" spans="19:21" s="6" customFormat="1" x14ac:dyDescent="0.2">
      <c r="S2223" s="6">
        <v>2222</v>
      </c>
      <c r="T2223" s="6" t="s">
        <v>566</v>
      </c>
      <c r="U2223" s="7">
        <f t="shared" si="47"/>
        <v>45.607553366174059</v>
      </c>
    </row>
    <row r="2224" spans="19:21" s="6" customFormat="1" x14ac:dyDescent="0.2">
      <c r="S2224" s="6">
        <v>2223</v>
      </c>
      <c r="T2224" s="6" t="s">
        <v>567</v>
      </c>
      <c r="U2224" s="7">
        <f t="shared" si="47"/>
        <v>45.628078817733993</v>
      </c>
    </row>
    <row r="2225" spans="19:21" s="6" customFormat="1" x14ac:dyDescent="0.2">
      <c r="S2225" s="6">
        <v>2224</v>
      </c>
      <c r="T2225" s="6" t="s">
        <v>568</v>
      </c>
      <c r="U2225" s="7">
        <f t="shared" si="47"/>
        <v>45.648604269293926</v>
      </c>
    </row>
    <row r="2226" spans="19:21" s="6" customFormat="1" x14ac:dyDescent="0.2">
      <c r="S2226" s="6">
        <v>2225</v>
      </c>
      <c r="T2226" s="6" t="s">
        <v>569</v>
      </c>
      <c r="U2226" s="7">
        <f t="shared" si="47"/>
        <v>45.66912972085386</v>
      </c>
    </row>
    <row r="2227" spans="19:21" s="6" customFormat="1" x14ac:dyDescent="0.2">
      <c r="S2227" s="6">
        <v>2226</v>
      </c>
      <c r="T2227" s="6" t="s">
        <v>570</v>
      </c>
      <c r="U2227" s="7">
        <f t="shared" si="47"/>
        <v>45.689655172413794</v>
      </c>
    </row>
    <row r="2228" spans="19:21" s="6" customFormat="1" x14ac:dyDescent="0.2">
      <c r="S2228" s="6">
        <v>2227</v>
      </c>
      <c r="T2228" s="6" t="s">
        <v>571</v>
      </c>
      <c r="U2228" s="7">
        <f t="shared" si="47"/>
        <v>45.710180623973727</v>
      </c>
    </row>
    <row r="2229" spans="19:21" s="6" customFormat="1" x14ac:dyDescent="0.2">
      <c r="S2229" s="6">
        <v>2228</v>
      </c>
      <c r="T2229" s="6" t="s">
        <v>572</v>
      </c>
      <c r="U2229" s="7">
        <f t="shared" si="47"/>
        <v>45.730706075533661</v>
      </c>
    </row>
    <row r="2230" spans="19:21" s="6" customFormat="1" x14ac:dyDescent="0.2">
      <c r="S2230" s="6">
        <v>2229</v>
      </c>
      <c r="T2230" s="6" t="s">
        <v>573</v>
      </c>
      <c r="U2230" s="7">
        <f t="shared" si="47"/>
        <v>45.751231527093594</v>
      </c>
    </row>
    <row r="2231" spans="19:21" s="6" customFormat="1" x14ac:dyDescent="0.2">
      <c r="S2231" s="6">
        <v>2230</v>
      </c>
      <c r="T2231" s="6" t="s">
        <v>574</v>
      </c>
      <c r="U2231" s="7">
        <f t="shared" si="47"/>
        <v>45.771756978653535</v>
      </c>
    </row>
    <row r="2232" spans="19:21" s="6" customFormat="1" x14ac:dyDescent="0.2">
      <c r="S2232" s="6">
        <v>2231</v>
      </c>
      <c r="T2232" s="6" t="s">
        <v>575</v>
      </c>
      <c r="U2232" s="7">
        <f t="shared" si="47"/>
        <v>45.792282430213469</v>
      </c>
    </row>
    <row r="2233" spans="19:21" s="6" customFormat="1" x14ac:dyDescent="0.2">
      <c r="S2233" s="6">
        <v>2232</v>
      </c>
      <c r="T2233" s="6" t="s">
        <v>576</v>
      </c>
      <c r="U2233" s="7">
        <f t="shared" si="47"/>
        <v>45.812807881773395</v>
      </c>
    </row>
    <row r="2234" spans="19:21" s="6" customFormat="1" x14ac:dyDescent="0.2">
      <c r="S2234" s="6">
        <v>2233</v>
      </c>
      <c r="T2234" s="6" t="s">
        <v>577</v>
      </c>
      <c r="U2234" s="7">
        <f t="shared" si="47"/>
        <v>45.833333333333329</v>
      </c>
    </row>
    <row r="2235" spans="19:21" s="6" customFormat="1" x14ac:dyDescent="0.2">
      <c r="S2235" s="6">
        <v>2234</v>
      </c>
      <c r="T2235" s="6" t="s">
        <v>578</v>
      </c>
      <c r="U2235" s="7">
        <f t="shared" si="47"/>
        <v>45.853858784893269</v>
      </c>
    </row>
    <row r="2236" spans="19:21" s="6" customFormat="1" x14ac:dyDescent="0.2">
      <c r="S2236" s="6">
        <v>2235</v>
      </c>
      <c r="T2236" s="6" t="s">
        <v>579</v>
      </c>
      <c r="U2236" s="7">
        <f t="shared" si="47"/>
        <v>45.874384236453203</v>
      </c>
    </row>
    <row r="2237" spans="19:21" s="6" customFormat="1" x14ac:dyDescent="0.2">
      <c r="S2237" s="6">
        <v>2236</v>
      </c>
      <c r="T2237" s="6" t="s">
        <v>580</v>
      </c>
      <c r="U2237" s="7">
        <f t="shared" si="47"/>
        <v>45.894909688013136</v>
      </c>
    </row>
    <row r="2238" spans="19:21" s="6" customFormat="1" x14ac:dyDescent="0.2">
      <c r="S2238" s="6">
        <v>2237</v>
      </c>
      <c r="T2238" s="6" t="s">
        <v>581</v>
      </c>
      <c r="U2238" s="7">
        <f t="shared" si="47"/>
        <v>45.91543513957307</v>
      </c>
    </row>
    <row r="2239" spans="19:21" s="6" customFormat="1" x14ac:dyDescent="0.2">
      <c r="S2239" s="6">
        <v>2238</v>
      </c>
      <c r="T2239" s="6" t="s">
        <v>582</v>
      </c>
      <c r="U2239" s="7">
        <f t="shared" si="47"/>
        <v>45.935960591133011</v>
      </c>
    </row>
    <row r="2240" spans="19:21" s="6" customFormat="1" x14ac:dyDescent="0.2">
      <c r="S2240" s="6">
        <v>2239</v>
      </c>
      <c r="T2240" s="6" t="s">
        <v>583</v>
      </c>
      <c r="U2240" s="7">
        <f t="shared" si="47"/>
        <v>45.956486042692937</v>
      </c>
    </row>
    <row r="2241" spans="19:21" s="6" customFormat="1" x14ac:dyDescent="0.2">
      <c r="S2241" s="6">
        <v>2240</v>
      </c>
      <c r="T2241" s="6" t="s">
        <v>584</v>
      </c>
      <c r="U2241" s="7">
        <f t="shared" si="47"/>
        <v>45.977011494252871</v>
      </c>
    </row>
    <row r="2242" spans="19:21" s="6" customFormat="1" x14ac:dyDescent="0.2">
      <c r="S2242" s="6">
        <v>2241</v>
      </c>
      <c r="T2242" s="6" t="s">
        <v>585</v>
      </c>
      <c r="U2242" s="7">
        <f t="shared" si="47"/>
        <v>45.997536945812804</v>
      </c>
    </row>
    <row r="2243" spans="19:21" s="6" customFormat="1" x14ac:dyDescent="0.2">
      <c r="S2243" s="6">
        <v>2242</v>
      </c>
      <c r="T2243" s="6" t="s">
        <v>586</v>
      </c>
      <c r="U2243" s="7">
        <f t="shared" si="47"/>
        <v>46.018062397372745</v>
      </c>
    </row>
    <row r="2244" spans="19:21" s="6" customFormat="1" x14ac:dyDescent="0.2">
      <c r="S2244" s="6">
        <v>2243</v>
      </c>
      <c r="T2244" s="6" t="s">
        <v>587</v>
      </c>
      <c r="U2244" s="7">
        <f t="shared" si="47"/>
        <v>46.038587848932679</v>
      </c>
    </row>
    <row r="2245" spans="19:21" s="6" customFormat="1" x14ac:dyDescent="0.2">
      <c r="S2245" s="6">
        <v>2244</v>
      </c>
      <c r="T2245" s="6" t="s">
        <v>588</v>
      </c>
      <c r="U2245" s="7">
        <f t="shared" si="47"/>
        <v>46.059113300492612</v>
      </c>
    </row>
    <row r="2246" spans="19:21" s="6" customFormat="1" x14ac:dyDescent="0.2">
      <c r="S2246" s="6">
        <v>2245</v>
      </c>
      <c r="T2246" s="6" t="s">
        <v>589</v>
      </c>
      <c r="U2246" s="7">
        <f t="shared" si="47"/>
        <v>46.079638752052546</v>
      </c>
    </row>
    <row r="2247" spans="19:21" s="6" customFormat="1" x14ac:dyDescent="0.2">
      <c r="S2247" s="6">
        <v>2246</v>
      </c>
      <c r="T2247" s="6" t="s">
        <v>590</v>
      </c>
      <c r="U2247" s="7">
        <f t="shared" si="47"/>
        <v>46.100164203612479</v>
      </c>
    </row>
    <row r="2248" spans="19:21" s="6" customFormat="1" x14ac:dyDescent="0.2">
      <c r="S2248" s="6">
        <v>2247</v>
      </c>
      <c r="T2248" s="6" t="s">
        <v>591</v>
      </c>
      <c r="U2248" s="7">
        <f t="shared" si="47"/>
        <v>46.120689655172413</v>
      </c>
    </row>
    <row r="2249" spans="19:21" s="6" customFormat="1" x14ac:dyDescent="0.2">
      <c r="S2249" s="6">
        <v>2248</v>
      </c>
      <c r="T2249" s="6" t="s">
        <v>592</v>
      </c>
      <c r="U2249" s="7">
        <f t="shared" si="47"/>
        <v>46.141215106732346</v>
      </c>
    </row>
    <row r="2250" spans="19:21" s="6" customFormat="1" x14ac:dyDescent="0.2">
      <c r="S2250" s="6">
        <v>2249</v>
      </c>
      <c r="T2250" s="6" t="s">
        <v>593</v>
      </c>
      <c r="U2250" s="7">
        <f t="shared" si="47"/>
        <v>46.16174055829228</v>
      </c>
    </row>
    <row r="2251" spans="19:21" s="6" customFormat="1" x14ac:dyDescent="0.2">
      <c r="S2251" s="6">
        <v>2250</v>
      </c>
      <c r="T2251" s="6" t="s">
        <v>594</v>
      </c>
      <c r="U2251" s="7">
        <f t="shared" si="47"/>
        <v>46.182266009852221</v>
      </c>
    </row>
    <row r="2252" spans="19:21" s="6" customFormat="1" x14ac:dyDescent="0.2">
      <c r="S2252" s="6">
        <v>2251</v>
      </c>
      <c r="T2252" s="6" t="s">
        <v>595</v>
      </c>
      <c r="U2252" s="7">
        <f t="shared" si="47"/>
        <v>46.202791461412154</v>
      </c>
    </row>
    <row r="2253" spans="19:21" s="6" customFormat="1" x14ac:dyDescent="0.2">
      <c r="S2253" s="6">
        <v>2252</v>
      </c>
      <c r="T2253" s="6" t="s">
        <v>596</v>
      </c>
      <c r="U2253" s="7">
        <f t="shared" si="47"/>
        <v>46.223316912972088</v>
      </c>
    </row>
    <row r="2254" spans="19:21" s="6" customFormat="1" x14ac:dyDescent="0.2">
      <c r="S2254" s="6">
        <v>2253</v>
      </c>
      <c r="T2254" s="6" t="s">
        <v>597</v>
      </c>
      <c r="U2254" s="7">
        <f t="shared" si="47"/>
        <v>46.243842364532014</v>
      </c>
    </row>
    <row r="2255" spans="19:21" s="6" customFormat="1" x14ac:dyDescent="0.2">
      <c r="S2255" s="6">
        <v>2254</v>
      </c>
      <c r="T2255" s="6" t="s">
        <v>598</v>
      </c>
      <c r="U2255" s="7">
        <f t="shared" si="47"/>
        <v>46.264367816091955</v>
      </c>
    </row>
    <row r="2256" spans="19:21" s="6" customFormat="1" x14ac:dyDescent="0.2">
      <c r="S2256" s="6">
        <v>2255</v>
      </c>
      <c r="T2256" s="6" t="s">
        <v>599</v>
      </c>
      <c r="U2256" s="7">
        <f t="shared" si="47"/>
        <v>46.284893267651888</v>
      </c>
    </row>
    <row r="2257" spans="19:21" s="6" customFormat="1" x14ac:dyDescent="0.2">
      <c r="S2257" s="6">
        <v>2256</v>
      </c>
      <c r="T2257" s="6" t="s">
        <v>600</v>
      </c>
      <c r="U2257" s="7">
        <f t="shared" si="47"/>
        <v>46.305418719211822</v>
      </c>
    </row>
    <row r="2258" spans="19:21" s="6" customFormat="1" x14ac:dyDescent="0.2">
      <c r="S2258" s="6">
        <v>2257</v>
      </c>
      <c r="T2258" s="6" t="s">
        <v>601</v>
      </c>
      <c r="U2258" s="7">
        <f t="shared" ref="U2258:U2321" si="48">(S2258/4872)*100</f>
        <v>46.325944170771756</v>
      </c>
    </row>
    <row r="2259" spans="19:21" s="6" customFormat="1" x14ac:dyDescent="0.2">
      <c r="S2259" s="6">
        <v>2258</v>
      </c>
      <c r="T2259" s="6" t="s">
        <v>602</v>
      </c>
      <c r="U2259" s="7">
        <f t="shared" si="48"/>
        <v>46.346469622331696</v>
      </c>
    </row>
    <row r="2260" spans="19:21" s="6" customFormat="1" x14ac:dyDescent="0.2">
      <c r="S2260" s="6">
        <v>2259</v>
      </c>
      <c r="T2260" s="6" t="s">
        <v>603</v>
      </c>
      <c r="U2260" s="7">
        <f t="shared" si="48"/>
        <v>46.366995073891623</v>
      </c>
    </row>
    <row r="2261" spans="19:21" s="6" customFormat="1" x14ac:dyDescent="0.2">
      <c r="S2261" s="6">
        <v>2260</v>
      </c>
      <c r="T2261" s="6" t="s">
        <v>604</v>
      </c>
      <c r="U2261" s="7">
        <f t="shared" si="48"/>
        <v>46.387520525451556</v>
      </c>
    </row>
    <row r="2262" spans="19:21" s="6" customFormat="1" x14ac:dyDescent="0.2">
      <c r="S2262" s="6">
        <v>2261</v>
      </c>
      <c r="T2262" s="6" t="s">
        <v>605</v>
      </c>
      <c r="U2262" s="7">
        <f t="shared" si="48"/>
        <v>46.40804597701149</v>
      </c>
    </row>
    <row r="2263" spans="19:21" s="6" customFormat="1" x14ac:dyDescent="0.2">
      <c r="S2263" s="6">
        <v>2262</v>
      </c>
      <c r="T2263" s="6" t="s">
        <v>606</v>
      </c>
      <c r="U2263" s="7">
        <f t="shared" si="48"/>
        <v>46.428571428571431</v>
      </c>
    </row>
    <row r="2264" spans="19:21" s="6" customFormat="1" x14ac:dyDescent="0.2">
      <c r="S2264" s="6">
        <v>2263</v>
      </c>
      <c r="T2264" s="6" t="s">
        <v>607</v>
      </c>
      <c r="U2264" s="7">
        <f t="shared" si="48"/>
        <v>46.449096880131364</v>
      </c>
    </row>
    <row r="2265" spans="19:21" s="6" customFormat="1" x14ac:dyDescent="0.2">
      <c r="S2265" s="6">
        <v>2264</v>
      </c>
      <c r="T2265" s="6" t="s">
        <v>608</v>
      </c>
      <c r="U2265" s="7">
        <f t="shared" si="48"/>
        <v>46.469622331691298</v>
      </c>
    </row>
    <row r="2266" spans="19:21" s="6" customFormat="1" x14ac:dyDescent="0.2">
      <c r="S2266" s="6">
        <v>2265</v>
      </c>
      <c r="T2266" s="6" t="s">
        <v>609</v>
      </c>
      <c r="U2266" s="7">
        <f t="shared" si="48"/>
        <v>46.490147783251231</v>
      </c>
    </row>
    <row r="2267" spans="19:21" s="6" customFormat="1" x14ac:dyDescent="0.2">
      <c r="S2267" s="6">
        <v>2266</v>
      </c>
      <c r="T2267" s="6" t="s">
        <v>610</v>
      </c>
      <c r="U2267" s="7">
        <f t="shared" si="48"/>
        <v>46.510673234811165</v>
      </c>
    </row>
    <row r="2268" spans="19:21" s="6" customFormat="1" x14ac:dyDescent="0.2">
      <c r="S2268" s="6">
        <v>2267</v>
      </c>
      <c r="T2268" s="6" t="s">
        <v>611</v>
      </c>
      <c r="U2268" s="7">
        <f t="shared" si="48"/>
        <v>46.531198686371098</v>
      </c>
    </row>
    <row r="2269" spans="19:21" s="6" customFormat="1" x14ac:dyDescent="0.2">
      <c r="S2269" s="6">
        <v>2268</v>
      </c>
      <c r="T2269" s="6" t="s">
        <v>612</v>
      </c>
      <c r="U2269" s="7">
        <f t="shared" si="48"/>
        <v>46.551724137931032</v>
      </c>
    </row>
    <row r="2270" spans="19:21" s="6" customFormat="1" x14ac:dyDescent="0.2">
      <c r="S2270" s="6">
        <v>2269</v>
      </c>
      <c r="T2270" s="6" t="s">
        <v>613</v>
      </c>
      <c r="U2270" s="7">
        <f t="shared" si="48"/>
        <v>46.572249589490966</v>
      </c>
    </row>
    <row r="2271" spans="19:21" s="6" customFormat="1" x14ac:dyDescent="0.2">
      <c r="S2271" s="6">
        <v>2270</v>
      </c>
      <c r="T2271" s="6" t="s">
        <v>3180</v>
      </c>
      <c r="U2271" s="7">
        <f t="shared" si="48"/>
        <v>46.592775041050906</v>
      </c>
    </row>
    <row r="2272" spans="19:21" s="6" customFormat="1" x14ac:dyDescent="0.2">
      <c r="S2272" s="6">
        <v>2271</v>
      </c>
      <c r="T2272" s="6" t="s">
        <v>3181</v>
      </c>
      <c r="U2272" s="7">
        <f t="shared" si="48"/>
        <v>46.61330049261084</v>
      </c>
    </row>
    <row r="2273" spans="19:21" s="6" customFormat="1" x14ac:dyDescent="0.2">
      <c r="S2273" s="6">
        <v>2272</v>
      </c>
      <c r="T2273" s="6" t="s">
        <v>3182</v>
      </c>
      <c r="U2273" s="7">
        <f t="shared" si="48"/>
        <v>46.633825944170773</v>
      </c>
    </row>
    <row r="2274" spans="19:21" s="6" customFormat="1" x14ac:dyDescent="0.2">
      <c r="S2274" s="6">
        <v>2273</v>
      </c>
      <c r="T2274" s="6" t="s">
        <v>3183</v>
      </c>
      <c r="U2274" s="7">
        <f t="shared" si="48"/>
        <v>46.654351395730707</v>
      </c>
    </row>
    <row r="2275" spans="19:21" s="6" customFormat="1" x14ac:dyDescent="0.2">
      <c r="S2275" s="6">
        <v>2274</v>
      </c>
      <c r="T2275" s="6" t="s">
        <v>3184</v>
      </c>
      <c r="U2275" s="7">
        <f t="shared" si="48"/>
        <v>46.674876847290641</v>
      </c>
    </row>
    <row r="2276" spans="19:21" s="6" customFormat="1" x14ac:dyDescent="0.2">
      <c r="S2276" s="6">
        <v>2275</v>
      </c>
      <c r="T2276" s="6" t="s">
        <v>3185</v>
      </c>
      <c r="U2276" s="7">
        <f t="shared" si="48"/>
        <v>46.695402298850574</v>
      </c>
    </row>
    <row r="2277" spans="19:21" s="6" customFormat="1" x14ac:dyDescent="0.2">
      <c r="S2277" s="6">
        <v>2276</v>
      </c>
      <c r="T2277" s="6" t="s">
        <v>3186</v>
      </c>
      <c r="U2277" s="7">
        <f t="shared" si="48"/>
        <v>46.715927750410508</v>
      </c>
    </row>
    <row r="2278" spans="19:21" s="6" customFormat="1" x14ac:dyDescent="0.2">
      <c r="S2278" s="6">
        <v>2277</v>
      </c>
      <c r="T2278" s="6" t="s">
        <v>3187</v>
      </c>
      <c r="U2278" s="7">
        <f t="shared" si="48"/>
        <v>46.736453201970448</v>
      </c>
    </row>
    <row r="2279" spans="19:21" s="6" customFormat="1" x14ac:dyDescent="0.2">
      <c r="S2279" s="6">
        <v>2278</v>
      </c>
      <c r="T2279" s="6" t="s">
        <v>3188</v>
      </c>
      <c r="U2279" s="7">
        <f t="shared" si="48"/>
        <v>46.756978653530382</v>
      </c>
    </row>
    <row r="2280" spans="19:21" s="6" customFormat="1" x14ac:dyDescent="0.2">
      <c r="S2280" s="6">
        <v>2279</v>
      </c>
      <c r="T2280" s="6" t="s">
        <v>3189</v>
      </c>
      <c r="U2280" s="7">
        <f t="shared" si="48"/>
        <v>46.777504105090308</v>
      </c>
    </row>
    <row r="2281" spans="19:21" s="6" customFormat="1" x14ac:dyDescent="0.2">
      <c r="S2281" s="6">
        <v>2280</v>
      </c>
      <c r="T2281" s="6" t="s">
        <v>3190</v>
      </c>
      <c r="U2281" s="7">
        <f t="shared" si="48"/>
        <v>46.798029556650242</v>
      </c>
    </row>
    <row r="2282" spans="19:21" s="6" customFormat="1" x14ac:dyDescent="0.2">
      <c r="S2282" s="6">
        <v>2281</v>
      </c>
      <c r="T2282" s="6" t="s">
        <v>3191</v>
      </c>
      <c r="U2282" s="7">
        <f t="shared" si="48"/>
        <v>46.818555008210183</v>
      </c>
    </row>
    <row r="2283" spans="19:21" s="6" customFormat="1" x14ac:dyDescent="0.2">
      <c r="S2283" s="6">
        <v>2282</v>
      </c>
      <c r="T2283" s="6" t="s">
        <v>3192</v>
      </c>
      <c r="U2283" s="7">
        <f t="shared" si="48"/>
        <v>46.839080459770116</v>
      </c>
    </row>
    <row r="2284" spans="19:21" s="6" customFormat="1" x14ac:dyDescent="0.2">
      <c r="S2284" s="6">
        <v>2283</v>
      </c>
      <c r="T2284" s="6" t="s">
        <v>3193</v>
      </c>
      <c r="U2284" s="7">
        <f t="shared" si="48"/>
        <v>46.85960591133005</v>
      </c>
    </row>
    <row r="2285" spans="19:21" s="6" customFormat="1" x14ac:dyDescent="0.2">
      <c r="S2285" s="6">
        <v>2284</v>
      </c>
      <c r="T2285" s="6" t="s">
        <v>3194</v>
      </c>
      <c r="U2285" s="7">
        <f t="shared" si="48"/>
        <v>46.880131362889983</v>
      </c>
    </row>
    <row r="2286" spans="19:21" s="6" customFormat="1" x14ac:dyDescent="0.2">
      <c r="S2286" s="6">
        <v>2285</v>
      </c>
      <c r="T2286" s="6" t="s">
        <v>3195</v>
      </c>
      <c r="U2286" s="7">
        <f t="shared" si="48"/>
        <v>46.900656814449917</v>
      </c>
    </row>
    <row r="2287" spans="19:21" s="6" customFormat="1" x14ac:dyDescent="0.2">
      <c r="S2287" s="6">
        <v>2286</v>
      </c>
      <c r="T2287" s="6" t="s">
        <v>3196</v>
      </c>
      <c r="U2287" s="7">
        <f t="shared" si="48"/>
        <v>46.921182266009851</v>
      </c>
    </row>
    <row r="2288" spans="19:21" s="6" customFormat="1" x14ac:dyDescent="0.2">
      <c r="S2288" s="6">
        <v>2287</v>
      </c>
      <c r="T2288" s="6" t="s">
        <v>3197</v>
      </c>
      <c r="U2288" s="7">
        <f t="shared" si="48"/>
        <v>46.941707717569784</v>
      </c>
    </row>
    <row r="2289" spans="19:21" s="6" customFormat="1" x14ac:dyDescent="0.2">
      <c r="S2289" s="6">
        <v>2288</v>
      </c>
      <c r="T2289" s="6" t="s">
        <v>3198</v>
      </c>
      <c r="U2289" s="7">
        <f t="shared" si="48"/>
        <v>46.962233169129718</v>
      </c>
    </row>
    <row r="2290" spans="19:21" s="6" customFormat="1" x14ac:dyDescent="0.2">
      <c r="S2290" s="6">
        <v>2289</v>
      </c>
      <c r="T2290" s="6" t="s">
        <v>3199</v>
      </c>
      <c r="U2290" s="7">
        <f t="shared" si="48"/>
        <v>46.982758620689658</v>
      </c>
    </row>
    <row r="2291" spans="19:21" s="6" customFormat="1" x14ac:dyDescent="0.2">
      <c r="S2291" s="6">
        <v>2290</v>
      </c>
      <c r="T2291" s="6" t="s">
        <v>3200</v>
      </c>
      <c r="U2291" s="7">
        <f t="shared" si="48"/>
        <v>47.003284072249592</v>
      </c>
    </row>
    <row r="2292" spans="19:21" s="6" customFormat="1" x14ac:dyDescent="0.2">
      <c r="S2292" s="6">
        <v>2291</v>
      </c>
      <c r="T2292" s="6" t="s">
        <v>3201</v>
      </c>
      <c r="U2292" s="7">
        <f t="shared" si="48"/>
        <v>47.023809523809526</v>
      </c>
    </row>
    <row r="2293" spans="19:21" s="6" customFormat="1" x14ac:dyDescent="0.2">
      <c r="S2293" s="6">
        <v>2292</v>
      </c>
      <c r="T2293" s="6" t="s">
        <v>3202</v>
      </c>
      <c r="U2293" s="7">
        <f t="shared" si="48"/>
        <v>47.044334975369459</v>
      </c>
    </row>
    <row r="2294" spans="19:21" s="6" customFormat="1" x14ac:dyDescent="0.2">
      <c r="S2294" s="6">
        <v>2293</v>
      </c>
      <c r="T2294" s="6" t="s">
        <v>3203</v>
      </c>
      <c r="U2294" s="7">
        <f t="shared" si="48"/>
        <v>47.064860426929393</v>
      </c>
    </row>
    <row r="2295" spans="19:21" s="6" customFormat="1" x14ac:dyDescent="0.2">
      <c r="S2295" s="6">
        <v>2294</v>
      </c>
      <c r="T2295" s="6" t="s">
        <v>3204</v>
      </c>
      <c r="U2295" s="7">
        <f t="shared" si="48"/>
        <v>47.085385878489326</v>
      </c>
    </row>
    <row r="2296" spans="19:21" s="6" customFormat="1" x14ac:dyDescent="0.2">
      <c r="S2296" s="6">
        <v>2295</v>
      </c>
      <c r="T2296" s="6" t="s">
        <v>3205</v>
      </c>
      <c r="U2296" s="7">
        <f t="shared" si="48"/>
        <v>47.10591133004926</v>
      </c>
    </row>
    <row r="2297" spans="19:21" s="6" customFormat="1" x14ac:dyDescent="0.2">
      <c r="S2297" s="6">
        <v>2296</v>
      </c>
      <c r="T2297" s="6" t="s">
        <v>3206</v>
      </c>
      <c r="U2297" s="7">
        <f t="shared" si="48"/>
        <v>47.126436781609193</v>
      </c>
    </row>
    <row r="2298" spans="19:21" s="6" customFormat="1" x14ac:dyDescent="0.2">
      <c r="S2298" s="6">
        <v>2297</v>
      </c>
      <c r="T2298" s="6" t="s">
        <v>3207</v>
      </c>
      <c r="U2298" s="7">
        <f t="shared" si="48"/>
        <v>47.146962233169134</v>
      </c>
    </row>
    <row r="2299" spans="19:21" s="6" customFormat="1" x14ac:dyDescent="0.2">
      <c r="S2299" s="6">
        <v>2298</v>
      </c>
      <c r="T2299" s="6" t="s">
        <v>3208</v>
      </c>
      <c r="U2299" s="7">
        <f t="shared" si="48"/>
        <v>47.167487684729068</v>
      </c>
    </row>
    <row r="2300" spans="19:21" s="6" customFormat="1" x14ac:dyDescent="0.2">
      <c r="S2300" s="6">
        <v>2299</v>
      </c>
      <c r="T2300" s="6" t="s">
        <v>3209</v>
      </c>
      <c r="U2300" s="7">
        <f t="shared" si="48"/>
        <v>47.188013136289001</v>
      </c>
    </row>
    <row r="2301" spans="19:21" s="6" customFormat="1" x14ac:dyDescent="0.2">
      <c r="S2301" s="6">
        <v>2300</v>
      </c>
      <c r="T2301" s="6" t="s">
        <v>3210</v>
      </c>
      <c r="U2301" s="7">
        <f t="shared" si="48"/>
        <v>47.208538587848928</v>
      </c>
    </row>
    <row r="2302" spans="19:21" s="6" customFormat="1" x14ac:dyDescent="0.2">
      <c r="S2302" s="6">
        <v>2301</v>
      </c>
      <c r="T2302" s="6" t="s">
        <v>3211</v>
      </c>
      <c r="U2302" s="7">
        <f t="shared" si="48"/>
        <v>47.229064039408868</v>
      </c>
    </row>
    <row r="2303" spans="19:21" s="6" customFormat="1" x14ac:dyDescent="0.2">
      <c r="S2303" s="6">
        <v>2302</v>
      </c>
      <c r="T2303" s="6" t="s">
        <v>3212</v>
      </c>
      <c r="U2303" s="7">
        <f t="shared" si="48"/>
        <v>47.249589490968802</v>
      </c>
    </row>
    <row r="2304" spans="19:21" s="6" customFormat="1" x14ac:dyDescent="0.2">
      <c r="S2304" s="6">
        <v>2303</v>
      </c>
      <c r="T2304" s="6" t="s">
        <v>3213</v>
      </c>
      <c r="U2304" s="7">
        <f t="shared" si="48"/>
        <v>47.270114942528735</v>
      </c>
    </row>
    <row r="2305" spans="19:21" s="6" customFormat="1" x14ac:dyDescent="0.2">
      <c r="S2305" s="6">
        <v>2304</v>
      </c>
      <c r="T2305" s="6" t="s">
        <v>3214</v>
      </c>
      <c r="U2305" s="7">
        <f t="shared" si="48"/>
        <v>47.290640394088669</v>
      </c>
    </row>
    <row r="2306" spans="19:21" s="6" customFormat="1" x14ac:dyDescent="0.2">
      <c r="S2306" s="6">
        <v>2305</v>
      </c>
      <c r="T2306" s="6" t="s">
        <v>3215</v>
      </c>
      <c r="U2306" s="7">
        <f t="shared" si="48"/>
        <v>47.311165845648603</v>
      </c>
    </row>
    <row r="2307" spans="19:21" s="6" customFormat="1" x14ac:dyDescent="0.2">
      <c r="S2307" s="6">
        <v>2306</v>
      </c>
      <c r="T2307" s="6" t="s">
        <v>3216</v>
      </c>
      <c r="U2307" s="7">
        <f t="shared" si="48"/>
        <v>47.331691297208536</v>
      </c>
    </row>
    <row r="2308" spans="19:21" s="6" customFormat="1" x14ac:dyDescent="0.2">
      <c r="S2308" s="6">
        <v>2307</v>
      </c>
      <c r="T2308" s="6" t="s">
        <v>3217</v>
      </c>
      <c r="U2308" s="7">
        <f t="shared" si="48"/>
        <v>47.35221674876847</v>
      </c>
    </row>
    <row r="2309" spans="19:21" s="6" customFormat="1" x14ac:dyDescent="0.2">
      <c r="S2309" s="6">
        <v>2308</v>
      </c>
      <c r="T2309" s="6" t="s">
        <v>3218</v>
      </c>
      <c r="U2309" s="7">
        <f t="shared" si="48"/>
        <v>47.372742200328403</v>
      </c>
    </row>
    <row r="2310" spans="19:21" s="6" customFormat="1" x14ac:dyDescent="0.2">
      <c r="S2310" s="6">
        <v>2309</v>
      </c>
      <c r="T2310" s="6" t="s">
        <v>3219</v>
      </c>
      <c r="U2310" s="7">
        <f t="shared" si="48"/>
        <v>47.393267651888344</v>
      </c>
    </row>
    <row r="2311" spans="19:21" s="6" customFormat="1" x14ac:dyDescent="0.2">
      <c r="S2311" s="6">
        <v>2310</v>
      </c>
      <c r="T2311" s="6" t="s">
        <v>3220</v>
      </c>
      <c r="U2311" s="7">
        <f t="shared" si="48"/>
        <v>47.413793103448278</v>
      </c>
    </row>
    <row r="2312" spans="19:21" s="6" customFormat="1" x14ac:dyDescent="0.2">
      <c r="S2312" s="6">
        <v>2311</v>
      </c>
      <c r="T2312" s="6" t="s">
        <v>3221</v>
      </c>
      <c r="U2312" s="7">
        <f t="shared" si="48"/>
        <v>47.434318555008211</v>
      </c>
    </row>
    <row r="2313" spans="19:21" s="6" customFormat="1" x14ac:dyDescent="0.2">
      <c r="S2313" s="6">
        <v>2312</v>
      </c>
      <c r="T2313" s="6" t="s">
        <v>3222</v>
      </c>
      <c r="U2313" s="7">
        <f t="shared" si="48"/>
        <v>47.454844006568145</v>
      </c>
    </row>
    <row r="2314" spans="19:21" s="6" customFormat="1" x14ac:dyDescent="0.2">
      <c r="S2314" s="6">
        <v>2313</v>
      </c>
      <c r="T2314" s="6" t="s">
        <v>3223</v>
      </c>
      <c r="U2314" s="7">
        <f t="shared" si="48"/>
        <v>47.475369458128078</v>
      </c>
    </row>
    <row r="2315" spans="19:21" s="6" customFormat="1" x14ac:dyDescent="0.2">
      <c r="S2315" s="6">
        <v>2314</v>
      </c>
      <c r="T2315" s="6" t="s">
        <v>3224</v>
      </c>
      <c r="U2315" s="7">
        <f t="shared" si="48"/>
        <v>47.495894909688012</v>
      </c>
    </row>
    <row r="2316" spans="19:21" s="6" customFormat="1" x14ac:dyDescent="0.2">
      <c r="S2316" s="6">
        <v>2315</v>
      </c>
      <c r="T2316" s="6" t="s">
        <v>3225</v>
      </c>
      <c r="U2316" s="7">
        <f t="shared" si="48"/>
        <v>47.516420361247945</v>
      </c>
    </row>
    <row r="2317" spans="19:21" s="6" customFormat="1" x14ac:dyDescent="0.2">
      <c r="S2317" s="6">
        <v>2316</v>
      </c>
      <c r="T2317" s="6" t="s">
        <v>3226</v>
      </c>
      <c r="U2317" s="7">
        <f t="shared" si="48"/>
        <v>47.536945812807879</v>
      </c>
    </row>
    <row r="2318" spans="19:21" s="6" customFormat="1" x14ac:dyDescent="0.2">
      <c r="S2318" s="6">
        <v>2317</v>
      </c>
      <c r="T2318" s="6" t="s">
        <v>3227</v>
      </c>
      <c r="U2318" s="7">
        <f t="shared" si="48"/>
        <v>47.55747126436782</v>
      </c>
    </row>
    <row r="2319" spans="19:21" s="6" customFormat="1" x14ac:dyDescent="0.2">
      <c r="S2319" s="6">
        <v>2318</v>
      </c>
      <c r="T2319" s="6" t="s">
        <v>3228</v>
      </c>
      <c r="U2319" s="7">
        <f t="shared" si="48"/>
        <v>47.577996715927753</v>
      </c>
    </row>
    <row r="2320" spans="19:21" s="6" customFormat="1" x14ac:dyDescent="0.2">
      <c r="S2320" s="6">
        <v>2319</v>
      </c>
      <c r="T2320" s="6" t="s">
        <v>3229</v>
      </c>
      <c r="U2320" s="7">
        <f t="shared" si="48"/>
        <v>47.598522167487687</v>
      </c>
    </row>
    <row r="2321" spans="19:21" s="6" customFormat="1" x14ac:dyDescent="0.2">
      <c r="S2321" s="6">
        <v>2320</v>
      </c>
      <c r="T2321" s="6" t="s">
        <v>3230</v>
      </c>
      <c r="U2321" s="7">
        <f t="shared" si="48"/>
        <v>47.619047619047613</v>
      </c>
    </row>
    <row r="2322" spans="19:21" s="6" customFormat="1" x14ac:dyDescent="0.2">
      <c r="S2322" s="6">
        <v>2321</v>
      </c>
      <c r="T2322" s="6" t="s">
        <v>3231</v>
      </c>
      <c r="U2322" s="7">
        <f t="shared" ref="U2322:U2385" si="49">(S2322/4872)*100</f>
        <v>47.639573070607554</v>
      </c>
    </row>
    <row r="2323" spans="19:21" s="6" customFormat="1" x14ac:dyDescent="0.2">
      <c r="S2323" s="6">
        <v>2322</v>
      </c>
      <c r="T2323" s="6" t="s">
        <v>3232</v>
      </c>
      <c r="U2323" s="7">
        <f t="shared" si="49"/>
        <v>47.660098522167488</v>
      </c>
    </row>
    <row r="2324" spans="19:21" s="6" customFormat="1" x14ac:dyDescent="0.2">
      <c r="S2324" s="6">
        <v>2323</v>
      </c>
      <c r="T2324" s="6" t="s">
        <v>3233</v>
      </c>
      <c r="U2324" s="7">
        <f t="shared" si="49"/>
        <v>47.680623973727421</v>
      </c>
    </row>
    <row r="2325" spans="19:21" s="6" customFormat="1" x14ac:dyDescent="0.2">
      <c r="S2325" s="6">
        <v>2324</v>
      </c>
      <c r="T2325" s="6" t="s">
        <v>3234</v>
      </c>
      <c r="U2325" s="7">
        <f t="shared" si="49"/>
        <v>47.701149425287355</v>
      </c>
    </row>
    <row r="2326" spans="19:21" s="6" customFormat="1" x14ac:dyDescent="0.2">
      <c r="S2326" s="6">
        <v>2325</v>
      </c>
      <c r="T2326" s="6" t="s">
        <v>3235</v>
      </c>
      <c r="U2326" s="7">
        <f t="shared" si="49"/>
        <v>47.721674876847295</v>
      </c>
    </row>
    <row r="2327" spans="19:21" s="6" customFormat="1" x14ac:dyDescent="0.2">
      <c r="S2327" s="6">
        <v>2326</v>
      </c>
      <c r="T2327" s="6" t="s">
        <v>3236</v>
      </c>
      <c r="U2327" s="7">
        <f t="shared" si="49"/>
        <v>47.742200328407222</v>
      </c>
    </row>
    <row r="2328" spans="19:21" s="6" customFormat="1" x14ac:dyDescent="0.2">
      <c r="S2328" s="6">
        <v>2327</v>
      </c>
      <c r="T2328" s="6" t="s">
        <v>3237</v>
      </c>
      <c r="U2328" s="7">
        <f t="shared" si="49"/>
        <v>47.762725779967155</v>
      </c>
    </row>
    <row r="2329" spans="19:21" s="6" customFormat="1" x14ac:dyDescent="0.2">
      <c r="S2329" s="6">
        <v>2328</v>
      </c>
      <c r="T2329" s="6" t="s">
        <v>3238</v>
      </c>
      <c r="U2329" s="7">
        <f t="shared" si="49"/>
        <v>47.783251231527096</v>
      </c>
    </row>
    <row r="2330" spans="19:21" s="6" customFormat="1" x14ac:dyDescent="0.2">
      <c r="S2330" s="6">
        <v>2329</v>
      </c>
      <c r="T2330" s="6" t="s">
        <v>3239</v>
      </c>
      <c r="U2330" s="7">
        <f t="shared" si="49"/>
        <v>47.80377668308703</v>
      </c>
    </row>
    <row r="2331" spans="19:21" s="6" customFormat="1" x14ac:dyDescent="0.2">
      <c r="S2331" s="6">
        <v>2330</v>
      </c>
      <c r="T2331" s="6" t="s">
        <v>3240</v>
      </c>
      <c r="U2331" s="7">
        <f t="shared" si="49"/>
        <v>47.824302134646963</v>
      </c>
    </row>
    <row r="2332" spans="19:21" s="6" customFormat="1" x14ac:dyDescent="0.2">
      <c r="S2332" s="6">
        <v>2331</v>
      </c>
      <c r="T2332" s="6" t="s">
        <v>3241</v>
      </c>
      <c r="U2332" s="7">
        <f t="shared" si="49"/>
        <v>47.844827586206897</v>
      </c>
    </row>
    <row r="2333" spans="19:21" s="6" customFormat="1" x14ac:dyDescent="0.2">
      <c r="S2333" s="6">
        <v>2332</v>
      </c>
      <c r="T2333" s="6" t="s">
        <v>3242</v>
      </c>
      <c r="U2333" s="7">
        <f t="shared" si="49"/>
        <v>47.86535303776683</v>
      </c>
    </row>
    <row r="2334" spans="19:21" s="6" customFormat="1" x14ac:dyDescent="0.2">
      <c r="S2334" s="6">
        <v>2333</v>
      </c>
      <c r="T2334" s="6" t="s">
        <v>3243</v>
      </c>
      <c r="U2334" s="7">
        <f t="shared" si="49"/>
        <v>47.885878489326764</v>
      </c>
    </row>
    <row r="2335" spans="19:21" s="6" customFormat="1" x14ac:dyDescent="0.2">
      <c r="S2335" s="6">
        <v>2334</v>
      </c>
      <c r="T2335" s="6" t="s">
        <v>3244</v>
      </c>
      <c r="U2335" s="7">
        <f t="shared" si="49"/>
        <v>47.906403940886698</v>
      </c>
    </row>
    <row r="2336" spans="19:21" s="6" customFormat="1" x14ac:dyDescent="0.2">
      <c r="S2336" s="6">
        <v>2335</v>
      </c>
      <c r="T2336" s="6" t="s">
        <v>3245</v>
      </c>
      <c r="U2336" s="7">
        <f t="shared" si="49"/>
        <v>47.926929392446631</v>
      </c>
    </row>
    <row r="2337" spans="19:21" s="6" customFormat="1" x14ac:dyDescent="0.2">
      <c r="S2337" s="6">
        <v>2336</v>
      </c>
      <c r="T2337" s="6" t="s">
        <v>3246</v>
      </c>
      <c r="U2337" s="7">
        <f t="shared" si="49"/>
        <v>47.947454844006572</v>
      </c>
    </row>
    <row r="2338" spans="19:21" s="6" customFormat="1" x14ac:dyDescent="0.2">
      <c r="S2338" s="6">
        <v>2337</v>
      </c>
      <c r="T2338" s="6" t="s">
        <v>3247</v>
      </c>
      <c r="U2338" s="7">
        <f t="shared" si="49"/>
        <v>47.967980295566505</v>
      </c>
    </row>
    <row r="2339" spans="19:21" s="6" customFormat="1" x14ac:dyDescent="0.2">
      <c r="S2339" s="6">
        <v>2338</v>
      </c>
      <c r="T2339" s="6" t="s">
        <v>3248</v>
      </c>
      <c r="U2339" s="7">
        <f t="shared" si="49"/>
        <v>47.988505747126439</v>
      </c>
    </row>
    <row r="2340" spans="19:21" s="6" customFormat="1" x14ac:dyDescent="0.2">
      <c r="S2340" s="6">
        <v>2339</v>
      </c>
      <c r="T2340" s="6" t="s">
        <v>3249</v>
      </c>
      <c r="U2340" s="7">
        <f t="shared" si="49"/>
        <v>48.009031198686372</v>
      </c>
    </row>
    <row r="2341" spans="19:21" s="6" customFormat="1" x14ac:dyDescent="0.2">
      <c r="S2341" s="6">
        <v>2340</v>
      </c>
      <c r="T2341" s="6" t="s">
        <v>3250</v>
      </c>
      <c r="U2341" s="7">
        <f t="shared" si="49"/>
        <v>48.029556650246306</v>
      </c>
    </row>
    <row r="2342" spans="19:21" s="6" customFormat="1" x14ac:dyDescent="0.2">
      <c r="S2342" s="6">
        <v>2341</v>
      </c>
      <c r="T2342" s="6" t="s">
        <v>3251</v>
      </c>
      <c r="U2342" s="7">
        <f t="shared" si="49"/>
        <v>48.05008210180624</v>
      </c>
    </row>
    <row r="2343" spans="19:21" s="6" customFormat="1" x14ac:dyDescent="0.2">
      <c r="S2343" s="6">
        <v>2342</v>
      </c>
      <c r="T2343" s="6" t="s">
        <v>3252</v>
      </c>
      <c r="U2343" s="7">
        <f t="shared" si="49"/>
        <v>48.070607553366173</v>
      </c>
    </row>
    <row r="2344" spans="19:21" s="6" customFormat="1" x14ac:dyDescent="0.2">
      <c r="S2344" s="6">
        <v>2343</v>
      </c>
      <c r="T2344" s="6" t="s">
        <v>3253</v>
      </c>
      <c r="U2344" s="7">
        <f t="shared" si="49"/>
        <v>48.091133004926107</v>
      </c>
    </row>
    <row r="2345" spans="19:21" s="6" customFormat="1" x14ac:dyDescent="0.2">
      <c r="S2345" s="6">
        <v>2344</v>
      </c>
      <c r="T2345" s="6" t="s">
        <v>3254</v>
      </c>
      <c r="U2345" s="7">
        <f t="shared" si="49"/>
        <v>48.111658456486047</v>
      </c>
    </row>
    <row r="2346" spans="19:21" s="6" customFormat="1" x14ac:dyDescent="0.2">
      <c r="S2346" s="6">
        <v>2345</v>
      </c>
      <c r="T2346" s="6" t="s">
        <v>3255</v>
      </c>
      <c r="U2346" s="7">
        <f t="shared" si="49"/>
        <v>48.132183908045981</v>
      </c>
    </row>
    <row r="2347" spans="19:21" s="6" customFormat="1" x14ac:dyDescent="0.2">
      <c r="S2347" s="6">
        <v>2346</v>
      </c>
      <c r="T2347" s="6" t="s">
        <v>3256</v>
      </c>
      <c r="U2347" s="7">
        <f t="shared" si="49"/>
        <v>48.152709359605907</v>
      </c>
    </row>
    <row r="2348" spans="19:21" s="6" customFormat="1" x14ac:dyDescent="0.2">
      <c r="S2348" s="6">
        <v>2347</v>
      </c>
      <c r="T2348" s="6" t="s">
        <v>3257</v>
      </c>
      <c r="U2348" s="7">
        <f t="shared" si="49"/>
        <v>48.173234811165841</v>
      </c>
    </row>
    <row r="2349" spans="19:21" s="6" customFormat="1" x14ac:dyDescent="0.2">
      <c r="S2349" s="6">
        <v>2348</v>
      </c>
      <c r="T2349" s="6" t="s">
        <v>3258</v>
      </c>
      <c r="U2349" s="7">
        <f t="shared" si="49"/>
        <v>48.193760262725782</v>
      </c>
    </row>
    <row r="2350" spans="19:21" s="6" customFormat="1" x14ac:dyDescent="0.2">
      <c r="S2350" s="6">
        <v>2349</v>
      </c>
      <c r="T2350" s="6" t="s">
        <v>3259</v>
      </c>
      <c r="U2350" s="7">
        <f t="shared" si="49"/>
        <v>48.214285714285715</v>
      </c>
    </row>
    <row r="2351" spans="19:21" s="6" customFormat="1" x14ac:dyDescent="0.2">
      <c r="S2351" s="6">
        <v>2350</v>
      </c>
      <c r="T2351" s="6" t="s">
        <v>3260</v>
      </c>
      <c r="U2351" s="7">
        <f t="shared" si="49"/>
        <v>48.234811165845649</v>
      </c>
    </row>
    <row r="2352" spans="19:21" s="6" customFormat="1" x14ac:dyDescent="0.2">
      <c r="S2352" s="6">
        <v>2351</v>
      </c>
      <c r="T2352" s="6" t="s">
        <v>3261</v>
      </c>
      <c r="U2352" s="7">
        <f t="shared" si="49"/>
        <v>48.255336617405582</v>
      </c>
    </row>
    <row r="2353" spans="19:21" s="6" customFormat="1" x14ac:dyDescent="0.2">
      <c r="S2353" s="6">
        <v>2352</v>
      </c>
      <c r="T2353" s="6" t="s">
        <v>3262</v>
      </c>
      <c r="U2353" s="7">
        <f t="shared" si="49"/>
        <v>48.275862068965516</v>
      </c>
    </row>
    <row r="2354" spans="19:21" s="6" customFormat="1" x14ac:dyDescent="0.2">
      <c r="S2354" s="6">
        <v>2353</v>
      </c>
      <c r="T2354" s="6" t="s">
        <v>3263</v>
      </c>
      <c r="U2354" s="7">
        <f t="shared" si="49"/>
        <v>48.29638752052545</v>
      </c>
    </row>
    <row r="2355" spans="19:21" s="6" customFormat="1" x14ac:dyDescent="0.2">
      <c r="S2355" s="6">
        <v>2354</v>
      </c>
      <c r="T2355" s="6" t="s">
        <v>3264</v>
      </c>
      <c r="U2355" s="7">
        <f t="shared" si="49"/>
        <v>48.316912972085383</v>
      </c>
    </row>
    <row r="2356" spans="19:21" s="6" customFormat="1" x14ac:dyDescent="0.2">
      <c r="S2356" s="6">
        <v>2355</v>
      </c>
      <c r="T2356" s="6" t="s">
        <v>3265</v>
      </c>
      <c r="U2356" s="7">
        <f t="shared" si="49"/>
        <v>48.337438423645317</v>
      </c>
    </row>
    <row r="2357" spans="19:21" s="6" customFormat="1" x14ac:dyDescent="0.2">
      <c r="S2357" s="6">
        <v>2356</v>
      </c>
      <c r="T2357" s="6" t="s">
        <v>3266</v>
      </c>
      <c r="U2357" s="7">
        <f t="shared" si="49"/>
        <v>48.357963875205257</v>
      </c>
    </row>
    <row r="2358" spans="19:21" s="6" customFormat="1" x14ac:dyDescent="0.2">
      <c r="S2358" s="6">
        <v>2357</v>
      </c>
      <c r="T2358" s="6" t="s">
        <v>3267</v>
      </c>
      <c r="U2358" s="7">
        <f t="shared" si="49"/>
        <v>48.378489326765191</v>
      </c>
    </row>
    <row r="2359" spans="19:21" s="6" customFormat="1" x14ac:dyDescent="0.2">
      <c r="S2359" s="6">
        <v>2358</v>
      </c>
      <c r="T2359" s="6" t="s">
        <v>3268</v>
      </c>
      <c r="U2359" s="7">
        <f t="shared" si="49"/>
        <v>48.399014778325125</v>
      </c>
    </row>
    <row r="2360" spans="19:21" s="6" customFormat="1" x14ac:dyDescent="0.2">
      <c r="S2360" s="6">
        <v>2359</v>
      </c>
      <c r="T2360" s="6" t="s">
        <v>3269</v>
      </c>
      <c r="U2360" s="7">
        <f t="shared" si="49"/>
        <v>48.419540229885058</v>
      </c>
    </row>
    <row r="2361" spans="19:21" s="6" customFormat="1" x14ac:dyDescent="0.2">
      <c r="S2361" s="6">
        <v>2360</v>
      </c>
      <c r="T2361" s="6" t="s">
        <v>3270</v>
      </c>
      <c r="U2361" s="7">
        <f t="shared" si="49"/>
        <v>48.440065681444992</v>
      </c>
    </row>
    <row r="2362" spans="19:21" s="6" customFormat="1" x14ac:dyDescent="0.2">
      <c r="S2362" s="6">
        <v>2361</v>
      </c>
      <c r="T2362" s="6" t="s">
        <v>3271</v>
      </c>
      <c r="U2362" s="7">
        <f t="shared" si="49"/>
        <v>48.460591133004925</v>
      </c>
    </row>
    <row r="2363" spans="19:21" s="6" customFormat="1" x14ac:dyDescent="0.2">
      <c r="S2363" s="6">
        <v>2362</v>
      </c>
      <c r="T2363" s="6" t="s">
        <v>3272</v>
      </c>
      <c r="U2363" s="7">
        <f t="shared" si="49"/>
        <v>48.481116584564859</v>
      </c>
    </row>
    <row r="2364" spans="19:21" s="6" customFormat="1" x14ac:dyDescent="0.2">
      <c r="S2364" s="6">
        <v>2363</v>
      </c>
      <c r="T2364" s="6" t="s">
        <v>3273</v>
      </c>
      <c r="U2364" s="7">
        <f t="shared" si="49"/>
        <v>48.501642036124792</v>
      </c>
    </row>
    <row r="2365" spans="19:21" s="6" customFormat="1" x14ac:dyDescent="0.2">
      <c r="S2365" s="6">
        <v>2364</v>
      </c>
      <c r="T2365" s="6" t="s">
        <v>3274</v>
      </c>
      <c r="U2365" s="7">
        <f t="shared" si="49"/>
        <v>48.522167487684733</v>
      </c>
    </row>
    <row r="2366" spans="19:21" s="6" customFormat="1" x14ac:dyDescent="0.2">
      <c r="S2366" s="6">
        <v>2365</v>
      </c>
      <c r="T2366" s="6" t="s">
        <v>3275</v>
      </c>
      <c r="U2366" s="7">
        <f t="shared" si="49"/>
        <v>48.542692939244667</v>
      </c>
    </row>
    <row r="2367" spans="19:21" s="6" customFormat="1" x14ac:dyDescent="0.2">
      <c r="S2367" s="6">
        <v>2366</v>
      </c>
      <c r="T2367" s="6" t="s">
        <v>3276</v>
      </c>
      <c r="U2367" s="7">
        <f t="shared" si="49"/>
        <v>48.563218390804593</v>
      </c>
    </row>
    <row r="2368" spans="19:21" s="6" customFormat="1" x14ac:dyDescent="0.2">
      <c r="S2368" s="6">
        <v>2367</v>
      </c>
      <c r="T2368" s="6" t="s">
        <v>3277</v>
      </c>
      <c r="U2368" s="7">
        <f t="shared" si="49"/>
        <v>48.583743842364527</v>
      </c>
    </row>
    <row r="2369" spans="19:21" s="6" customFormat="1" x14ac:dyDescent="0.2">
      <c r="S2369" s="6">
        <v>2368</v>
      </c>
      <c r="T2369" s="6" t="s">
        <v>3278</v>
      </c>
      <c r="U2369" s="7">
        <f t="shared" si="49"/>
        <v>48.604269293924467</v>
      </c>
    </row>
    <row r="2370" spans="19:21" s="6" customFormat="1" x14ac:dyDescent="0.2">
      <c r="S2370" s="6">
        <v>2369</v>
      </c>
      <c r="T2370" s="6" t="s">
        <v>3279</v>
      </c>
      <c r="U2370" s="7">
        <f t="shared" si="49"/>
        <v>48.624794745484401</v>
      </c>
    </row>
    <row r="2371" spans="19:21" s="6" customFormat="1" x14ac:dyDescent="0.2">
      <c r="S2371" s="6">
        <v>2370</v>
      </c>
      <c r="T2371" s="6" t="s">
        <v>3280</v>
      </c>
      <c r="U2371" s="7">
        <f t="shared" si="49"/>
        <v>48.645320197044335</v>
      </c>
    </row>
    <row r="2372" spans="19:21" s="6" customFormat="1" x14ac:dyDescent="0.2">
      <c r="S2372" s="6">
        <v>2371</v>
      </c>
      <c r="T2372" s="6" t="s">
        <v>3281</v>
      </c>
      <c r="U2372" s="7">
        <f t="shared" si="49"/>
        <v>48.665845648604268</v>
      </c>
    </row>
    <row r="2373" spans="19:21" s="6" customFormat="1" x14ac:dyDescent="0.2">
      <c r="S2373" s="6">
        <v>2372</v>
      </c>
      <c r="T2373" s="6" t="s">
        <v>3282</v>
      </c>
      <c r="U2373" s="7">
        <f t="shared" si="49"/>
        <v>48.686371100164209</v>
      </c>
    </row>
    <row r="2374" spans="19:21" s="6" customFormat="1" x14ac:dyDescent="0.2">
      <c r="S2374" s="6">
        <v>2373</v>
      </c>
      <c r="T2374" s="6" t="s">
        <v>3283</v>
      </c>
      <c r="U2374" s="7">
        <f t="shared" si="49"/>
        <v>48.706896551724135</v>
      </c>
    </row>
    <row r="2375" spans="19:21" s="6" customFormat="1" x14ac:dyDescent="0.2">
      <c r="S2375" s="6">
        <v>2374</v>
      </c>
      <c r="T2375" s="6" t="s">
        <v>3284</v>
      </c>
      <c r="U2375" s="7">
        <f t="shared" si="49"/>
        <v>48.727422003284069</v>
      </c>
    </row>
    <row r="2376" spans="19:21" s="6" customFormat="1" x14ac:dyDescent="0.2">
      <c r="S2376" s="6">
        <v>2375</v>
      </c>
      <c r="T2376" s="6" t="s">
        <v>3285</v>
      </c>
      <c r="U2376" s="7">
        <f t="shared" si="49"/>
        <v>48.747947454844002</v>
      </c>
    </row>
    <row r="2377" spans="19:21" s="6" customFormat="1" x14ac:dyDescent="0.2">
      <c r="S2377" s="6">
        <v>2376</v>
      </c>
      <c r="T2377" s="6" t="s">
        <v>3286</v>
      </c>
      <c r="U2377" s="7">
        <f t="shared" si="49"/>
        <v>48.768472906403943</v>
      </c>
    </row>
    <row r="2378" spans="19:21" s="6" customFormat="1" x14ac:dyDescent="0.2">
      <c r="S2378" s="6">
        <v>2377</v>
      </c>
      <c r="T2378" s="6" t="s">
        <v>3287</v>
      </c>
      <c r="U2378" s="7">
        <f t="shared" si="49"/>
        <v>48.788998357963877</v>
      </c>
    </row>
    <row r="2379" spans="19:21" s="6" customFormat="1" x14ac:dyDescent="0.2">
      <c r="S2379" s="6">
        <v>2378</v>
      </c>
      <c r="T2379" s="6" t="s">
        <v>3288</v>
      </c>
      <c r="U2379" s="7">
        <f t="shared" si="49"/>
        <v>48.80952380952381</v>
      </c>
    </row>
    <row r="2380" spans="19:21" s="6" customFormat="1" x14ac:dyDescent="0.2">
      <c r="S2380" s="6">
        <v>2379</v>
      </c>
      <c r="T2380" s="6" t="s">
        <v>3289</v>
      </c>
      <c r="U2380" s="7">
        <f t="shared" si="49"/>
        <v>48.830049261083744</v>
      </c>
    </row>
    <row r="2381" spans="19:21" s="6" customFormat="1" x14ac:dyDescent="0.2">
      <c r="S2381" s="6">
        <v>2380</v>
      </c>
      <c r="T2381" s="6" t="s">
        <v>3290</v>
      </c>
      <c r="U2381" s="7">
        <f t="shared" si="49"/>
        <v>48.850574712643677</v>
      </c>
    </row>
    <row r="2382" spans="19:21" s="6" customFormat="1" x14ac:dyDescent="0.2">
      <c r="S2382" s="6">
        <v>2381</v>
      </c>
      <c r="T2382" s="6" t="s">
        <v>3291</v>
      </c>
      <c r="U2382" s="7">
        <f t="shared" si="49"/>
        <v>48.871100164203611</v>
      </c>
    </row>
    <row r="2383" spans="19:21" s="6" customFormat="1" x14ac:dyDescent="0.2">
      <c r="S2383" s="6">
        <v>2382</v>
      </c>
      <c r="T2383" s="6" t="s">
        <v>3292</v>
      </c>
      <c r="U2383" s="7">
        <f t="shared" si="49"/>
        <v>48.891625615763544</v>
      </c>
    </row>
    <row r="2384" spans="19:21" s="6" customFormat="1" x14ac:dyDescent="0.2">
      <c r="S2384" s="6">
        <v>2383</v>
      </c>
      <c r="T2384" s="6" t="s">
        <v>3293</v>
      </c>
      <c r="U2384" s="7">
        <f t="shared" si="49"/>
        <v>48.912151067323485</v>
      </c>
    </row>
    <row r="2385" spans="19:21" s="6" customFormat="1" x14ac:dyDescent="0.2">
      <c r="S2385" s="6">
        <v>2384</v>
      </c>
      <c r="T2385" s="6" t="s">
        <v>3294</v>
      </c>
      <c r="U2385" s="7">
        <f t="shared" si="49"/>
        <v>48.932676518883419</v>
      </c>
    </row>
    <row r="2386" spans="19:21" s="6" customFormat="1" x14ac:dyDescent="0.2">
      <c r="S2386" s="6">
        <v>2385</v>
      </c>
      <c r="T2386" s="6" t="s">
        <v>3295</v>
      </c>
      <c r="U2386" s="7">
        <f t="shared" ref="U2386:U2449" si="50">(S2386/4872)*100</f>
        <v>48.953201970443352</v>
      </c>
    </row>
    <row r="2387" spans="19:21" s="6" customFormat="1" x14ac:dyDescent="0.2">
      <c r="S2387" s="6">
        <v>2386</v>
      </c>
      <c r="T2387" s="6" t="s">
        <v>3296</v>
      </c>
      <c r="U2387" s="7">
        <f t="shared" si="50"/>
        <v>48.973727422003286</v>
      </c>
    </row>
    <row r="2388" spans="19:21" s="6" customFormat="1" x14ac:dyDescent="0.2">
      <c r="S2388" s="6">
        <v>2387</v>
      </c>
      <c r="T2388" s="6" t="s">
        <v>3297</v>
      </c>
      <c r="U2388" s="7">
        <f t="shared" si="50"/>
        <v>48.994252873563219</v>
      </c>
    </row>
    <row r="2389" spans="19:21" s="6" customFormat="1" x14ac:dyDescent="0.2">
      <c r="S2389" s="6">
        <v>2388</v>
      </c>
      <c r="T2389" s="6" t="s">
        <v>3298</v>
      </c>
      <c r="U2389" s="7">
        <f t="shared" si="50"/>
        <v>49.014778325123153</v>
      </c>
    </row>
    <row r="2390" spans="19:21" s="6" customFormat="1" x14ac:dyDescent="0.2">
      <c r="S2390" s="6">
        <v>2389</v>
      </c>
      <c r="T2390" s="6" t="s">
        <v>3299</v>
      </c>
      <c r="U2390" s="7">
        <f t="shared" si="50"/>
        <v>49.035303776683087</v>
      </c>
    </row>
    <row r="2391" spans="19:21" s="6" customFormat="1" x14ac:dyDescent="0.2">
      <c r="S2391" s="6">
        <v>2390</v>
      </c>
      <c r="T2391" s="6" t="s">
        <v>3300</v>
      </c>
      <c r="U2391" s="7">
        <f t="shared" si="50"/>
        <v>49.05582922824302</v>
      </c>
    </row>
    <row r="2392" spans="19:21" s="6" customFormat="1" x14ac:dyDescent="0.2">
      <c r="S2392" s="6">
        <v>2391</v>
      </c>
      <c r="T2392" s="6" t="s">
        <v>3301</v>
      </c>
      <c r="U2392" s="7">
        <f t="shared" si="50"/>
        <v>49.076354679802961</v>
      </c>
    </row>
    <row r="2393" spans="19:21" s="6" customFormat="1" x14ac:dyDescent="0.2">
      <c r="S2393" s="6">
        <v>2392</v>
      </c>
      <c r="T2393" s="6" t="s">
        <v>3302</v>
      </c>
      <c r="U2393" s="7">
        <f t="shared" si="50"/>
        <v>49.096880131362894</v>
      </c>
    </row>
    <row r="2394" spans="19:21" s="6" customFormat="1" x14ac:dyDescent="0.2">
      <c r="S2394" s="6">
        <v>2393</v>
      </c>
      <c r="T2394" s="6" t="s">
        <v>3303</v>
      </c>
      <c r="U2394" s="7">
        <f t="shared" si="50"/>
        <v>49.117405582922821</v>
      </c>
    </row>
    <row r="2395" spans="19:21" s="6" customFormat="1" x14ac:dyDescent="0.2">
      <c r="S2395" s="6">
        <v>2394</v>
      </c>
      <c r="T2395" s="6" t="s">
        <v>3304</v>
      </c>
      <c r="U2395" s="7">
        <f t="shared" si="50"/>
        <v>49.137931034482754</v>
      </c>
    </row>
    <row r="2396" spans="19:21" s="6" customFormat="1" x14ac:dyDescent="0.2">
      <c r="S2396" s="6">
        <v>2395</v>
      </c>
      <c r="T2396" s="6" t="s">
        <v>3305</v>
      </c>
      <c r="U2396" s="7">
        <f t="shared" si="50"/>
        <v>49.158456486042695</v>
      </c>
    </row>
    <row r="2397" spans="19:21" s="6" customFormat="1" x14ac:dyDescent="0.2">
      <c r="S2397" s="6">
        <v>2396</v>
      </c>
      <c r="T2397" s="6" t="s">
        <v>3306</v>
      </c>
      <c r="U2397" s="7">
        <f t="shared" si="50"/>
        <v>49.178981937602629</v>
      </c>
    </row>
    <row r="2398" spans="19:21" s="6" customFormat="1" x14ac:dyDescent="0.2">
      <c r="S2398" s="6">
        <v>2397</v>
      </c>
      <c r="T2398" s="6" t="s">
        <v>3307</v>
      </c>
      <c r="U2398" s="7">
        <f t="shared" si="50"/>
        <v>49.199507389162562</v>
      </c>
    </row>
    <row r="2399" spans="19:21" s="6" customFormat="1" x14ac:dyDescent="0.2">
      <c r="S2399" s="6">
        <v>2398</v>
      </c>
      <c r="T2399" s="6" t="s">
        <v>3308</v>
      </c>
      <c r="U2399" s="7">
        <f t="shared" si="50"/>
        <v>49.220032840722496</v>
      </c>
    </row>
    <row r="2400" spans="19:21" s="6" customFormat="1" x14ac:dyDescent="0.2">
      <c r="S2400" s="6">
        <v>2399</v>
      </c>
      <c r="T2400" s="6" t="s">
        <v>3309</v>
      </c>
      <c r="U2400" s="7">
        <f t="shared" si="50"/>
        <v>49.240558292282429</v>
      </c>
    </row>
    <row r="2401" spans="19:21" s="6" customFormat="1" x14ac:dyDescent="0.2">
      <c r="S2401" s="6">
        <v>2400</v>
      </c>
      <c r="T2401" s="6" t="s">
        <v>3310</v>
      </c>
      <c r="U2401" s="7">
        <f t="shared" si="50"/>
        <v>49.261083743842363</v>
      </c>
    </row>
    <row r="2402" spans="19:21" s="6" customFormat="1" x14ac:dyDescent="0.2">
      <c r="S2402" s="6">
        <v>2401</v>
      </c>
      <c r="T2402" s="6" t="s">
        <v>3311</v>
      </c>
      <c r="U2402" s="7">
        <f t="shared" si="50"/>
        <v>49.281609195402297</v>
      </c>
    </row>
    <row r="2403" spans="19:21" s="6" customFormat="1" x14ac:dyDescent="0.2">
      <c r="S2403" s="6">
        <v>2402</v>
      </c>
      <c r="T2403" s="6" t="s">
        <v>3312</v>
      </c>
      <c r="U2403" s="7">
        <f t="shared" si="50"/>
        <v>49.30213464696223</v>
      </c>
    </row>
    <row r="2404" spans="19:21" s="6" customFormat="1" x14ac:dyDescent="0.2">
      <c r="S2404" s="6">
        <v>2403</v>
      </c>
      <c r="T2404" s="6" t="s">
        <v>3313</v>
      </c>
      <c r="U2404" s="7">
        <f t="shared" si="50"/>
        <v>49.322660098522171</v>
      </c>
    </row>
    <row r="2405" spans="19:21" s="6" customFormat="1" x14ac:dyDescent="0.2">
      <c r="S2405" s="6">
        <v>2404</v>
      </c>
      <c r="T2405" s="6" t="s">
        <v>3314</v>
      </c>
      <c r="U2405" s="7">
        <f t="shared" si="50"/>
        <v>49.343185550082104</v>
      </c>
    </row>
    <row r="2406" spans="19:21" s="6" customFormat="1" x14ac:dyDescent="0.2">
      <c r="S2406" s="6">
        <v>2405</v>
      </c>
      <c r="T2406" s="6" t="s">
        <v>3315</v>
      </c>
      <c r="U2406" s="7">
        <f t="shared" si="50"/>
        <v>49.363711001642038</v>
      </c>
    </row>
    <row r="2407" spans="19:21" s="6" customFormat="1" x14ac:dyDescent="0.2">
      <c r="S2407" s="6">
        <v>2406</v>
      </c>
      <c r="T2407" s="6" t="s">
        <v>3316</v>
      </c>
      <c r="U2407" s="7">
        <f t="shared" si="50"/>
        <v>49.384236453201972</v>
      </c>
    </row>
    <row r="2408" spans="19:21" s="6" customFormat="1" x14ac:dyDescent="0.2">
      <c r="S2408" s="6">
        <v>2407</v>
      </c>
      <c r="T2408" s="6" t="s">
        <v>3317</v>
      </c>
      <c r="U2408" s="7">
        <f t="shared" si="50"/>
        <v>49.404761904761905</v>
      </c>
    </row>
    <row r="2409" spans="19:21" s="6" customFormat="1" x14ac:dyDescent="0.2">
      <c r="S2409" s="6">
        <v>2408</v>
      </c>
      <c r="T2409" s="6" t="s">
        <v>3318</v>
      </c>
      <c r="U2409" s="7">
        <f t="shared" si="50"/>
        <v>49.425287356321839</v>
      </c>
    </row>
    <row r="2410" spans="19:21" s="6" customFormat="1" x14ac:dyDescent="0.2">
      <c r="S2410" s="6">
        <v>2409</v>
      </c>
      <c r="T2410" s="6" t="s">
        <v>3319</v>
      </c>
      <c r="U2410" s="7">
        <f t="shared" si="50"/>
        <v>49.445812807881772</v>
      </c>
    </row>
    <row r="2411" spans="19:21" s="6" customFormat="1" x14ac:dyDescent="0.2">
      <c r="S2411" s="6">
        <v>2410</v>
      </c>
      <c r="T2411" s="6" t="s">
        <v>3320</v>
      </c>
      <c r="U2411" s="7">
        <f t="shared" si="50"/>
        <v>49.466338259441706</v>
      </c>
    </row>
    <row r="2412" spans="19:21" s="6" customFormat="1" x14ac:dyDescent="0.2">
      <c r="S2412" s="6">
        <v>2411</v>
      </c>
      <c r="T2412" s="6" t="s">
        <v>3321</v>
      </c>
      <c r="U2412" s="7">
        <f t="shared" si="50"/>
        <v>49.486863711001646</v>
      </c>
    </row>
    <row r="2413" spans="19:21" s="6" customFormat="1" x14ac:dyDescent="0.2">
      <c r="S2413" s="6">
        <v>2412</v>
      </c>
      <c r="T2413" s="6" t="s">
        <v>3322</v>
      </c>
      <c r="U2413" s="7">
        <f t="shared" si="50"/>
        <v>49.50738916256158</v>
      </c>
    </row>
    <row r="2414" spans="19:21" s="6" customFormat="1" x14ac:dyDescent="0.2">
      <c r="S2414" s="6">
        <v>2413</v>
      </c>
      <c r="T2414" s="6" t="s">
        <v>3323</v>
      </c>
      <c r="U2414" s="7">
        <f t="shared" si="50"/>
        <v>49.527914614121507</v>
      </c>
    </row>
    <row r="2415" spans="19:21" s="6" customFormat="1" x14ac:dyDescent="0.2">
      <c r="S2415" s="6">
        <v>2414</v>
      </c>
      <c r="T2415" s="6" t="s">
        <v>3324</v>
      </c>
      <c r="U2415" s="7">
        <f t="shared" si="50"/>
        <v>49.54844006568144</v>
      </c>
    </row>
    <row r="2416" spans="19:21" s="6" customFormat="1" x14ac:dyDescent="0.2">
      <c r="S2416" s="6">
        <v>2415</v>
      </c>
      <c r="T2416" s="6" t="s">
        <v>3325</v>
      </c>
      <c r="U2416" s="7">
        <f t="shared" si="50"/>
        <v>49.568965517241381</v>
      </c>
    </row>
    <row r="2417" spans="19:21" s="6" customFormat="1" x14ac:dyDescent="0.2">
      <c r="S2417" s="6">
        <v>2416</v>
      </c>
      <c r="T2417" s="6" t="s">
        <v>3326</v>
      </c>
      <c r="U2417" s="7">
        <f t="shared" si="50"/>
        <v>49.589490968801314</v>
      </c>
    </row>
    <row r="2418" spans="19:21" s="6" customFormat="1" x14ac:dyDescent="0.2">
      <c r="S2418" s="6">
        <v>2417</v>
      </c>
      <c r="T2418" s="6" t="s">
        <v>3327</v>
      </c>
      <c r="U2418" s="7">
        <f t="shared" si="50"/>
        <v>49.610016420361248</v>
      </c>
    </row>
    <row r="2419" spans="19:21" s="6" customFormat="1" x14ac:dyDescent="0.2">
      <c r="S2419" s="6">
        <v>2418</v>
      </c>
      <c r="T2419" s="6" t="s">
        <v>3328</v>
      </c>
      <c r="U2419" s="7">
        <f t="shared" si="50"/>
        <v>49.630541871921181</v>
      </c>
    </row>
    <row r="2420" spans="19:21" s="6" customFormat="1" x14ac:dyDescent="0.2">
      <c r="S2420" s="6">
        <v>2419</v>
      </c>
      <c r="T2420" s="6" t="s">
        <v>3329</v>
      </c>
      <c r="U2420" s="7">
        <f t="shared" si="50"/>
        <v>49.651067323481115</v>
      </c>
    </row>
    <row r="2421" spans="19:21" s="6" customFormat="1" x14ac:dyDescent="0.2">
      <c r="S2421" s="6">
        <v>2420</v>
      </c>
      <c r="T2421" s="6" t="s">
        <v>3330</v>
      </c>
      <c r="U2421" s="7">
        <f t="shared" si="50"/>
        <v>49.671592775041049</v>
      </c>
    </row>
    <row r="2422" spans="19:21" s="6" customFormat="1" x14ac:dyDescent="0.2">
      <c r="S2422" s="6">
        <v>2421</v>
      </c>
      <c r="T2422" s="6" t="s">
        <v>3331</v>
      </c>
      <c r="U2422" s="7">
        <f t="shared" si="50"/>
        <v>49.692118226600982</v>
      </c>
    </row>
    <row r="2423" spans="19:21" s="6" customFormat="1" x14ac:dyDescent="0.2">
      <c r="S2423" s="6">
        <v>2422</v>
      </c>
      <c r="T2423" s="6" t="s">
        <v>3332</v>
      </c>
      <c r="U2423" s="7">
        <f t="shared" si="50"/>
        <v>49.712643678160916</v>
      </c>
    </row>
    <row r="2424" spans="19:21" s="6" customFormat="1" x14ac:dyDescent="0.2">
      <c r="S2424" s="6">
        <v>2423</v>
      </c>
      <c r="T2424" s="6" t="s">
        <v>3333</v>
      </c>
      <c r="U2424" s="7">
        <f t="shared" si="50"/>
        <v>49.733169129720856</v>
      </c>
    </row>
    <row r="2425" spans="19:21" s="6" customFormat="1" x14ac:dyDescent="0.2">
      <c r="S2425" s="6">
        <v>2424</v>
      </c>
      <c r="T2425" s="6" t="s">
        <v>3334</v>
      </c>
      <c r="U2425" s="7">
        <f t="shared" si="50"/>
        <v>49.75369458128079</v>
      </c>
    </row>
    <row r="2426" spans="19:21" s="6" customFormat="1" x14ac:dyDescent="0.2">
      <c r="S2426" s="6">
        <v>2425</v>
      </c>
      <c r="T2426" s="6" t="s">
        <v>3335</v>
      </c>
      <c r="U2426" s="7">
        <f t="shared" si="50"/>
        <v>49.774220032840724</v>
      </c>
    </row>
    <row r="2427" spans="19:21" s="6" customFormat="1" x14ac:dyDescent="0.2">
      <c r="S2427" s="6">
        <v>2426</v>
      </c>
      <c r="T2427" s="6" t="s">
        <v>3336</v>
      </c>
      <c r="U2427" s="7">
        <f t="shared" si="50"/>
        <v>49.794745484400657</v>
      </c>
    </row>
    <row r="2428" spans="19:21" s="6" customFormat="1" x14ac:dyDescent="0.2">
      <c r="S2428" s="6">
        <v>2427</v>
      </c>
      <c r="T2428" s="6" t="s">
        <v>3337</v>
      </c>
      <c r="U2428" s="7">
        <f t="shared" si="50"/>
        <v>49.815270935960591</v>
      </c>
    </row>
    <row r="2429" spans="19:21" s="6" customFormat="1" x14ac:dyDescent="0.2">
      <c r="S2429" s="6">
        <v>2428</v>
      </c>
      <c r="T2429" s="6" t="s">
        <v>3338</v>
      </c>
      <c r="U2429" s="7">
        <f t="shared" si="50"/>
        <v>49.835796387520524</v>
      </c>
    </row>
    <row r="2430" spans="19:21" s="6" customFormat="1" x14ac:dyDescent="0.2">
      <c r="S2430" s="6">
        <v>2429</v>
      </c>
      <c r="T2430" s="6" t="s">
        <v>3339</v>
      </c>
      <c r="U2430" s="7">
        <f t="shared" si="50"/>
        <v>49.856321839080458</v>
      </c>
    </row>
    <row r="2431" spans="19:21" s="6" customFormat="1" x14ac:dyDescent="0.2">
      <c r="S2431" s="6">
        <v>2430</v>
      </c>
      <c r="T2431" s="6" t="s">
        <v>3340</v>
      </c>
      <c r="U2431" s="7">
        <f t="shared" si="50"/>
        <v>49.876847290640391</v>
      </c>
    </row>
    <row r="2432" spans="19:21" s="6" customFormat="1" x14ac:dyDescent="0.2">
      <c r="S2432" s="6">
        <v>2431</v>
      </c>
      <c r="T2432" s="6" t="s">
        <v>3341</v>
      </c>
      <c r="U2432" s="7">
        <f t="shared" si="50"/>
        <v>49.897372742200332</v>
      </c>
    </row>
    <row r="2433" spans="19:21" s="6" customFormat="1" x14ac:dyDescent="0.2">
      <c r="S2433" s="6">
        <v>2432</v>
      </c>
      <c r="T2433" s="6" t="s">
        <v>3342</v>
      </c>
      <c r="U2433" s="7">
        <f t="shared" si="50"/>
        <v>49.917898193760266</v>
      </c>
    </row>
    <row r="2434" spans="19:21" s="6" customFormat="1" x14ac:dyDescent="0.2">
      <c r="S2434" s="6">
        <v>2433</v>
      </c>
      <c r="T2434" s="6" t="s">
        <v>3343</v>
      </c>
      <c r="U2434" s="7">
        <f t="shared" si="50"/>
        <v>49.938423645320199</v>
      </c>
    </row>
    <row r="2435" spans="19:21" s="6" customFormat="1" x14ac:dyDescent="0.2">
      <c r="S2435" s="6">
        <v>2434</v>
      </c>
      <c r="T2435" s="6" t="s">
        <v>3344</v>
      </c>
      <c r="U2435" s="7">
        <f t="shared" si="50"/>
        <v>49.958949096880126</v>
      </c>
    </row>
    <row r="2436" spans="19:21" s="6" customFormat="1" x14ac:dyDescent="0.2">
      <c r="S2436" s="6">
        <v>2435</v>
      </c>
      <c r="T2436" s="6" t="s">
        <v>3345</v>
      </c>
      <c r="U2436" s="7">
        <f t="shared" si="50"/>
        <v>49.979474548440066</v>
      </c>
    </row>
    <row r="2437" spans="19:21" s="6" customFormat="1" x14ac:dyDescent="0.2">
      <c r="S2437" s="6">
        <v>2436</v>
      </c>
      <c r="T2437" s="6" t="s">
        <v>3346</v>
      </c>
      <c r="U2437" s="7">
        <f t="shared" si="50"/>
        <v>50</v>
      </c>
    </row>
    <row r="2438" spans="19:21" s="6" customFormat="1" x14ac:dyDescent="0.2">
      <c r="S2438" s="6">
        <v>2437</v>
      </c>
      <c r="T2438" s="6" t="s">
        <v>3347</v>
      </c>
      <c r="U2438" s="7">
        <f t="shared" si="50"/>
        <v>50.020525451559941</v>
      </c>
    </row>
    <row r="2439" spans="19:21" s="6" customFormat="1" x14ac:dyDescent="0.2">
      <c r="S2439" s="6">
        <v>2438</v>
      </c>
      <c r="T2439" s="6" t="s">
        <v>3348</v>
      </c>
      <c r="U2439" s="7">
        <f t="shared" si="50"/>
        <v>50.041050903119867</v>
      </c>
    </row>
    <row r="2440" spans="19:21" s="6" customFormat="1" x14ac:dyDescent="0.2">
      <c r="S2440" s="6">
        <v>2439</v>
      </c>
      <c r="T2440" s="6" t="s">
        <v>3349</v>
      </c>
      <c r="U2440" s="7">
        <f t="shared" si="50"/>
        <v>50.061576354679801</v>
      </c>
    </row>
    <row r="2441" spans="19:21" s="6" customFormat="1" x14ac:dyDescent="0.2">
      <c r="S2441" s="6">
        <v>2440</v>
      </c>
      <c r="T2441" s="6" t="s">
        <v>3350</v>
      </c>
      <c r="U2441" s="7">
        <f t="shared" si="50"/>
        <v>50.082101806239741</v>
      </c>
    </row>
    <row r="2442" spans="19:21" s="6" customFormat="1" x14ac:dyDescent="0.2">
      <c r="S2442" s="6">
        <v>2441</v>
      </c>
      <c r="T2442" s="6" t="s">
        <v>3351</v>
      </c>
      <c r="U2442" s="7">
        <f t="shared" si="50"/>
        <v>50.102627257799668</v>
      </c>
    </row>
    <row r="2443" spans="19:21" s="6" customFormat="1" x14ac:dyDescent="0.2">
      <c r="S2443" s="6">
        <v>2442</v>
      </c>
      <c r="T2443" s="6" t="s">
        <v>3352</v>
      </c>
      <c r="U2443" s="7">
        <f t="shared" si="50"/>
        <v>50.123152709359609</v>
      </c>
    </row>
    <row r="2444" spans="19:21" s="6" customFormat="1" x14ac:dyDescent="0.2">
      <c r="S2444" s="6">
        <v>2443</v>
      </c>
      <c r="T2444" s="6" t="s">
        <v>3353</v>
      </c>
      <c r="U2444" s="7">
        <f t="shared" si="50"/>
        <v>50.143678160919535</v>
      </c>
    </row>
    <row r="2445" spans="19:21" s="6" customFormat="1" x14ac:dyDescent="0.2">
      <c r="S2445" s="6">
        <v>2444</v>
      </c>
      <c r="T2445" s="6" t="s">
        <v>3354</v>
      </c>
      <c r="U2445" s="7">
        <f t="shared" si="50"/>
        <v>50.164203612479476</v>
      </c>
    </row>
    <row r="2446" spans="19:21" s="6" customFormat="1" x14ac:dyDescent="0.2">
      <c r="S2446" s="6">
        <v>2445</v>
      </c>
      <c r="T2446" s="6" t="s">
        <v>3355</v>
      </c>
      <c r="U2446" s="7">
        <f t="shared" si="50"/>
        <v>50.184729064039416</v>
      </c>
    </row>
    <row r="2447" spans="19:21" s="6" customFormat="1" x14ac:dyDescent="0.2">
      <c r="S2447" s="6">
        <v>2446</v>
      </c>
      <c r="T2447" s="6" t="s">
        <v>3356</v>
      </c>
      <c r="U2447" s="7">
        <f t="shared" si="50"/>
        <v>50.205254515599343</v>
      </c>
    </row>
    <row r="2448" spans="19:21" s="6" customFormat="1" x14ac:dyDescent="0.2">
      <c r="S2448" s="6">
        <v>2447</v>
      </c>
      <c r="T2448" s="6" t="s">
        <v>3357</v>
      </c>
      <c r="U2448" s="7">
        <f t="shared" si="50"/>
        <v>50.225779967159276</v>
      </c>
    </row>
    <row r="2449" spans="19:21" s="6" customFormat="1" x14ac:dyDescent="0.2">
      <c r="S2449" s="6">
        <v>2448</v>
      </c>
      <c r="T2449" s="6" t="s">
        <v>3358</v>
      </c>
      <c r="U2449" s="7">
        <f t="shared" si="50"/>
        <v>50.246305418719217</v>
      </c>
    </row>
    <row r="2450" spans="19:21" s="6" customFormat="1" x14ac:dyDescent="0.2">
      <c r="S2450" s="6">
        <v>2449</v>
      </c>
      <c r="T2450" s="6" t="s">
        <v>3359</v>
      </c>
      <c r="U2450" s="7">
        <f t="shared" ref="U2450:U2513" si="51">(S2450/4872)*100</f>
        <v>50.266830870279144</v>
      </c>
    </row>
    <row r="2451" spans="19:21" s="6" customFormat="1" x14ac:dyDescent="0.2">
      <c r="S2451" s="6">
        <v>2450</v>
      </c>
      <c r="T2451" s="6" t="s">
        <v>3360</v>
      </c>
      <c r="U2451" s="7">
        <f t="shared" si="51"/>
        <v>50.287356321839084</v>
      </c>
    </row>
    <row r="2452" spans="19:21" s="6" customFormat="1" x14ac:dyDescent="0.2">
      <c r="S2452" s="6">
        <v>2451</v>
      </c>
      <c r="T2452" s="6" t="s">
        <v>3361</v>
      </c>
      <c r="U2452" s="7">
        <f t="shared" si="51"/>
        <v>50.307881773399011</v>
      </c>
    </row>
    <row r="2453" spans="19:21" s="6" customFormat="1" x14ac:dyDescent="0.2">
      <c r="S2453" s="6">
        <v>2452</v>
      </c>
      <c r="T2453" s="6" t="s">
        <v>3362</v>
      </c>
      <c r="U2453" s="7">
        <f t="shared" si="51"/>
        <v>50.328407224958951</v>
      </c>
    </row>
    <row r="2454" spans="19:21" s="6" customFormat="1" x14ac:dyDescent="0.2">
      <c r="S2454" s="6">
        <v>2453</v>
      </c>
      <c r="T2454" s="6" t="s">
        <v>3363</v>
      </c>
      <c r="U2454" s="7">
        <f t="shared" si="51"/>
        <v>50.348932676518885</v>
      </c>
    </row>
    <row r="2455" spans="19:21" s="6" customFormat="1" x14ac:dyDescent="0.2">
      <c r="S2455" s="6">
        <v>2454</v>
      </c>
      <c r="T2455" s="6" t="s">
        <v>3364</v>
      </c>
      <c r="U2455" s="7">
        <f t="shared" si="51"/>
        <v>50.369458128078811</v>
      </c>
    </row>
    <row r="2456" spans="19:21" s="6" customFormat="1" x14ac:dyDescent="0.2">
      <c r="S2456" s="6">
        <v>2455</v>
      </c>
      <c r="T2456" s="6" t="s">
        <v>3365</v>
      </c>
      <c r="U2456" s="7">
        <f t="shared" si="51"/>
        <v>50.389983579638752</v>
      </c>
    </row>
    <row r="2457" spans="19:21" s="6" customFormat="1" x14ac:dyDescent="0.2">
      <c r="S2457" s="6">
        <v>2456</v>
      </c>
      <c r="T2457" s="6" t="s">
        <v>3366</v>
      </c>
      <c r="U2457" s="7">
        <f t="shared" si="51"/>
        <v>50.410509031198693</v>
      </c>
    </row>
    <row r="2458" spans="19:21" s="6" customFormat="1" x14ac:dyDescent="0.2">
      <c r="S2458" s="6">
        <v>2457</v>
      </c>
      <c r="T2458" s="6" t="s">
        <v>3367</v>
      </c>
      <c r="U2458" s="7">
        <f t="shared" si="51"/>
        <v>50.431034482758619</v>
      </c>
    </row>
    <row r="2459" spans="19:21" s="6" customFormat="1" x14ac:dyDescent="0.2">
      <c r="S2459" s="6">
        <v>2458</v>
      </c>
      <c r="T2459" s="6" t="s">
        <v>3368</v>
      </c>
      <c r="U2459" s="7">
        <f t="shared" si="51"/>
        <v>50.45155993431856</v>
      </c>
    </row>
    <row r="2460" spans="19:21" s="6" customFormat="1" x14ac:dyDescent="0.2">
      <c r="S2460" s="6">
        <v>2459</v>
      </c>
      <c r="T2460" s="6" t="s">
        <v>3369</v>
      </c>
      <c r="U2460" s="7">
        <f t="shared" si="51"/>
        <v>50.472085385878486</v>
      </c>
    </row>
    <row r="2461" spans="19:21" s="6" customFormat="1" x14ac:dyDescent="0.2">
      <c r="S2461" s="6">
        <v>2460</v>
      </c>
      <c r="T2461" s="6" t="s">
        <v>3370</v>
      </c>
      <c r="U2461" s="7">
        <f t="shared" si="51"/>
        <v>50.49261083743842</v>
      </c>
    </row>
    <row r="2462" spans="19:21" s="6" customFormat="1" x14ac:dyDescent="0.2">
      <c r="S2462" s="6">
        <v>2461</v>
      </c>
      <c r="T2462" s="6" t="s">
        <v>3371</v>
      </c>
      <c r="U2462" s="7">
        <f t="shared" si="51"/>
        <v>50.513136288998361</v>
      </c>
    </row>
    <row r="2463" spans="19:21" s="6" customFormat="1" x14ac:dyDescent="0.2">
      <c r="S2463" s="6">
        <v>2462</v>
      </c>
      <c r="T2463" s="6" t="s">
        <v>3372</v>
      </c>
      <c r="U2463" s="7">
        <f t="shared" si="51"/>
        <v>50.533661740558287</v>
      </c>
    </row>
    <row r="2464" spans="19:21" s="6" customFormat="1" x14ac:dyDescent="0.2">
      <c r="S2464" s="6">
        <v>2463</v>
      </c>
      <c r="T2464" s="6" t="s">
        <v>3373</v>
      </c>
      <c r="U2464" s="7">
        <f t="shared" si="51"/>
        <v>50.554187192118228</v>
      </c>
    </row>
    <row r="2465" spans="19:21" s="6" customFormat="1" x14ac:dyDescent="0.2">
      <c r="S2465" s="6">
        <v>2464</v>
      </c>
      <c r="T2465" s="6" t="s">
        <v>3374</v>
      </c>
      <c r="U2465" s="7">
        <f t="shared" si="51"/>
        <v>50.574712643678168</v>
      </c>
    </row>
    <row r="2466" spans="19:21" s="6" customFormat="1" x14ac:dyDescent="0.2">
      <c r="S2466" s="6">
        <v>2465</v>
      </c>
      <c r="T2466" s="6" t="s">
        <v>3375</v>
      </c>
      <c r="U2466" s="7">
        <f t="shared" si="51"/>
        <v>50.595238095238095</v>
      </c>
    </row>
    <row r="2467" spans="19:21" s="6" customFormat="1" x14ac:dyDescent="0.2">
      <c r="S2467" s="6">
        <v>2466</v>
      </c>
      <c r="T2467" s="6" t="s">
        <v>3376</v>
      </c>
      <c r="U2467" s="7">
        <f t="shared" si="51"/>
        <v>50.615763546798028</v>
      </c>
    </row>
    <row r="2468" spans="19:21" s="6" customFormat="1" x14ac:dyDescent="0.2">
      <c r="S2468" s="6">
        <v>2467</v>
      </c>
      <c r="T2468" s="6" t="s">
        <v>3377</v>
      </c>
      <c r="U2468" s="7">
        <f t="shared" si="51"/>
        <v>50.636288998357962</v>
      </c>
    </row>
    <row r="2469" spans="19:21" s="6" customFormat="1" x14ac:dyDescent="0.2">
      <c r="S2469" s="6">
        <v>2468</v>
      </c>
      <c r="T2469" s="6" t="s">
        <v>3378</v>
      </c>
      <c r="U2469" s="7">
        <f t="shared" si="51"/>
        <v>50.656814449917896</v>
      </c>
    </row>
    <row r="2470" spans="19:21" s="6" customFormat="1" x14ac:dyDescent="0.2">
      <c r="S2470" s="6">
        <v>2469</v>
      </c>
      <c r="T2470" s="6" t="s">
        <v>3379</v>
      </c>
      <c r="U2470" s="7">
        <f t="shared" si="51"/>
        <v>50.677339901477836</v>
      </c>
    </row>
    <row r="2471" spans="19:21" s="6" customFormat="1" x14ac:dyDescent="0.2">
      <c r="S2471" s="6">
        <v>2470</v>
      </c>
      <c r="T2471" s="6" t="s">
        <v>3380</v>
      </c>
      <c r="U2471" s="7">
        <f t="shared" si="51"/>
        <v>50.697865353037763</v>
      </c>
    </row>
    <row r="2472" spans="19:21" s="6" customFormat="1" x14ac:dyDescent="0.2">
      <c r="S2472" s="6">
        <v>2471</v>
      </c>
      <c r="T2472" s="6" t="s">
        <v>3381</v>
      </c>
      <c r="U2472" s="7">
        <f t="shared" si="51"/>
        <v>50.718390804597703</v>
      </c>
    </row>
    <row r="2473" spans="19:21" s="6" customFormat="1" x14ac:dyDescent="0.2">
      <c r="S2473" s="6">
        <v>2472</v>
      </c>
      <c r="T2473" s="6" t="s">
        <v>3382</v>
      </c>
      <c r="U2473" s="7">
        <f t="shared" si="51"/>
        <v>50.738916256157637</v>
      </c>
    </row>
    <row r="2474" spans="19:21" s="6" customFormat="1" x14ac:dyDescent="0.2">
      <c r="S2474" s="6">
        <v>2473</v>
      </c>
      <c r="T2474" s="6" t="s">
        <v>3383</v>
      </c>
      <c r="U2474" s="7">
        <f t="shared" si="51"/>
        <v>50.759441707717571</v>
      </c>
    </row>
    <row r="2475" spans="19:21" s="6" customFormat="1" x14ac:dyDescent="0.2">
      <c r="S2475" s="6">
        <v>2474</v>
      </c>
      <c r="T2475" s="6" t="s">
        <v>3384</v>
      </c>
      <c r="U2475" s="7">
        <f t="shared" si="51"/>
        <v>50.779967159277504</v>
      </c>
    </row>
    <row r="2476" spans="19:21" s="6" customFormat="1" x14ac:dyDescent="0.2">
      <c r="S2476" s="6">
        <v>2475</v>
      </c>
      <c r="T2476" s="6" t="s">
        <v>3385</v>
      </c>
      <c r="U2476" s="7">
        <f t="shared" si="51"/>
        <v>50.800492610837431</v>
      </c>
    </row>
    <row r="2477" spans="19:21" s="6" customFormat="1" x14ac:dyDescent="0.2">
      <c r="S2477" s="6">
        <v>2476</v>
      </c>
      <c r="T2477" s="6" t="s">
        <v>3386</v>
      </c>
      <c r="U2477" s="7">
        <f t="shared" si="51"/>
        <v>50.821018062397371</v>
      </c>
    </row>
    <row r="2478" spans="19:21" s="6" customFormat="1" x14ac:dyDescent="0.2">
      <c r="S2478" s="6">
        <v>2477</v>
      </c>
      <c r="T2478" s="6" t="s">
        <v>3387</v>
      </c>
      <c r="U2478" s="7">
        <f t="shared" si="51"/>
        <v>50.841543513957312</v>
      </c>
    </row>
    <row r="2479" spans="19:21" s="6" customFormat="1" x14ac:dyDescent="0.2">
      <c r="S2479" s="6">
        <v>2478</v>
      </c>
      <c r="T2479" s="6" t="s">
        <v>3388</v>
      </c>
      <c r="U2479" s="7">
        <f t="shared" si="51"/>
        <v>50.862068965517238</v>
      </c>
    </row>
    <row r="2480" spans="19:21" s="6" customFormat="1" x14ac:dyDescent="0.2">
      <c r="S2480" s="6">
        <v>2479</v>
      </c>
      <c r="T2480" s="6" t="s">
        <v>3389</v>
      </c>
      <c r="U2480" s="7">
        <f t="shared" si="51"/>
        <v>50.882594417077179</v>
      </c>
    </row>
    <row r="2481" spans="19:21" s="6" customFormat="1" x14ac:dyDescent="0.2">
      <c r="S2481" s="6">
        <v>2480</v>
      </c>
      <c r="T2481" s="6" t="s">
        <v>3390</v>
      </c>
      <c r="U2481" s="7">
        <f t="shared" si="51"/>
        <v>50.903119868637113</v>
      </c>
    </row>
    <row r="2482" spans="19:21" s="6" customFormat="1" x14ac:dyDescent="0.2">
      <c r="S2482" s="6">
        <v>2481</v>
      </c>
      <c r="T2482" s="6" t="s">
        <v>3391</v>
      </c>
      <c r="U2482" s="7">
        <f t="shared" si="51"/>
        <v>50.923645320197039</v>
      </c>
    </row>
    <row r="2483" spans="19:21" s="6" customFormat="1" x14ac:dyDescent="0.2">
      <c r="S2483" s="6">
        <v>2482</v>
      </c>
      <c r="T2483" s="6" t="s">
        <v>3392</v>
      </c>
      <c r="U2483" s="7">
        <f t="shared" si="51"/>
        <v>50.94417077175698</v>
      </c>
    </row>
    <row r="2484" spans="19:21" s="6" customFormat="1" x14ac:dyDescent="0.2">
      <c r="S2484" s="6">
        <v>2483</v>
      </c>
      <c r="T2484" s="6" t="s">
        <v>3393</v>
      </c>
      <c r="U2484" s="7">
        <f t="shared" si="51"/>
        <v>50.964696223316906</v>
      </c>
    </row>
    <row r="2485" spans="19:21" s="6" customFormat="1" x14ac:dyDescent="0.2">
      <c r="S2485" s="6">
        <v>2484</v>
      </c>
      <c r="T2485" s="6" t="s">
        <v>3394</v>
      </c>
      <c r="U2485" s="7">
        <f t="shared" si="51"/>
        <v>50.985221674876847</v>
      </c>
    </row>
    <row r="2486" spans="19:21" s="6" customFormat="1" x14ac:dyDescent="0.2">
      <c r="S2486" s="6">
        <v>2485</v>
      </c>
      <c r="T2486" s="6" t="s">
        <v>3395</v>
      </c>
      <c r="U2486" s="7">
        <f t="shared" si="51"/>
        <v>51.005747126436788</v>
      </c>
    </row>
    <row r="2487" spans="19:21" s="6" customFormat="1" x14ac:dyDescent="0.2">
      <c r="S2487" s="6">
        <v>2486</v>
      </c>
      <c r="T2487" s="6" t="s">
        <v>3396</v>
      </c>
      <c r="U2487" s="7">
        <f t="shared" si="51"/>
        <v>51.026272577996714</v>
      </c>
    </row>
    <row r="2488" spans="19:21" s="6" customFormat="1" x14ac:dyDescent="0.2">
      <c r="S2488" s="6">
        <v>2487</v>
      </c>
      <c r="T2488" s="6" t="s">
        <v>3397</v>
      </c>
      <c r="U2488" s="7">
        <f t="shared" si="51"/>
        <v>51.046798029556648</v>
      </c>
    </row>
    <row r="2489" spans="19:21" s="6" customFormat="1" x14ac:dyDescent="0.2">
      <c r="S2489" s="6">
        <v>2488</v>
      </c>
      <c r="T2489" s="6" t="s">
        <v>3398</v>
      </c>
      <c r="U2489" s="7">
        <f t="shared" si="51"/>
        <v>51.067323481116588</v>
      </c>
    </row>
    <row r="2490" spans="19:21" s="6" customFormat="1" x14ac:dyDescent="0.2">
      <c r="S2490" s="6">
        <v>2489</v>
      </c>
      <c r="T2490" s="6" t="s">
        <v>3399</v>
      </c>
      <c r="U2490" s="7">
        <f t="shared" si="51"/>
        <v>51.087848932676515</v>
      </c>
    </row>
    <row r="2491" spans="19:21" s="6" customFormat="1" x14ac:dyDescent="0.2">
      <c r="S2491" s="6">
        <v>2490</v>
      </c>
      <c r="T2491" s="6" t="s">
        <v>3400</v>
      </c>
      <c r="U2491" s="7">
        <f t="shared" si="51"/>
        <v>51.108374384236456</v>
      </c>
    </row>
    <row r="2492" spans="19:21" s="6" customFormat="1" x14ac:dyDescent="0.2">
      <c r="S2492" s="6">
        <v>2491</v>
      </c>
      <c r="T2492" s="6" t="s">
        <v>3401</v>
      </c>
      <c r="U2492" s="7">
        <f t="shared" si="51"/>
        <v>51.128899835796382</v>
      </c>
    </row>
    <row r="2493" spans="19:21" s="6" customFormat="1" x14ac:dyDescent="0.2">
      <c r="S2493" s="6">
        <v>2492</v>
      </c>
      <c r="T2493" s="6" t="s">
        <v>3402</v>
      </c>
      <c r="U2493" s="7">
        <f t="shared" si="51"/>
        <v>51.149425287356323</v>
      </c>
    </row>
    <row r="2494" spans="19:21" s="6" customFormat="1" x14ac:dyDescent="0.2">
      <c r="S2494" s="6">
        <v>2493</v>
      </c>
      <c r="T2494" s="6" t="s">
        <v>3403</v>
      </c>
      <c r="U2494" s="7">
        <f t="shared" si="51"/>
        <v>51.169950738916256</v>
      </c>
    </row>
    <row r="2495" spans="19:21" s="6" customFormat="1" x14ac:dyDescent="0.2">
      <c r="S2495" s="6">
        <v>2494</v>
      </c>
      <c r="T2495" s="6" t="s">
        <v>3404</v>
      </c>
      <c r="U2495" s="7">
        <f t="shared" si="51"/>
        <v>51.19047619047619</v>
      </c>
    </row>
    <row r="2496" spans="19:21" s="6" customFormat="1" x14ac:dyDescent="0.2">
      <c r="S2496" s="6">
        <v>2495</v>
      </c>
      <c r="T2496" s="6" t="s">
        <v>3405</v>
      </c>
      <c r="U2496" s="7">
        <f t="shared" si="51"/>
        <v>51.211001642036123</v>
      </c>
    </row>
    <row r="2497" spans="19:21" s="6" customFormat="1" x14ac:dyDescent="0.2">
      <c r="S2497" s="6">
        <v>2496</v>
      </c>
      <c r="T2497" s="6" t="s">
        <v>3406</v>
      </c>
      <c r="U2497" s="7">
        <f t="shared" si="51"/>
        <v>51.231527093596064</v>
      </c>
    </row>
    <row r="2498" spans="19:21" s="6" customFormat="1" x14ac:dyDescent="0.2">
      <c r="S2498" s="6">
        <v>2497</v>
      </c>
      <c r="T2498" s="6" t="s">
        <v>3407</v>
      </c>
      <c r="U2498" s="7">
        <f t="shared" si="51"/>
        <v>51.252052545155991</v>
      </c>
    </row>
    <row r="2499" spans="19:21" s="6" customFormat="1" x14ac:dyDescent="0.2">
      <c r="S2499" s="6">
        <v>2498</v>
      </c>
      <c r="T2499" s="6" t="s">
        <v>3408</v>
      </c>
      <c r="U2499" s="7">
        <f t="shared" si="51"/>
        <v>51.272577996715931</v>
      </c>
    </row>
    <row r="2500" spans="19:21" s="6" customFormat="1" x14ac:dyDescent="0.2">
      <c r="S2500" s="6">
        <v>2499</v>
      </c>
      <c r="T2500" s="6" t="s">
        <v>3409</v>
      </c>
      <c r="U2500" s="7">
        <f t="shared" si="51"/>
        <v>51.293103448275865</v>
      </c>
    </row>
    <row r="2501" spans="19:21" s="6" customFormat="1" x14ac:dyDescent="0.2">
      <c r="S2501" s="6">
        <v>2500</v>
      </c>
      <c r="T2501" s="6" t="s">
        <v>3410</v>
      </c>
      <c r="U2501" s="7">
        <f t="shared" si="51"/>
        <v>51.313628899835791</v>
      </c>
    </row>
    <row r="2502" spans="19:21" s="6" customFormat="1" x14ac:dyDescent="0.2">
      <c r="S2502" s="6">
        <v>2501</v>
      </c>
      <c r="T2502" s="6" t="s">
        <v>3411</v>
      </c>
      <c r="U2502" s="7">
        <f t="shared" si="51"/>
        <v>51.334154351395732</v>
      </c>
    </row>
    <row r="2503" spans="19:21" s="6" customFormat="1" x14ac:dyDescent="0.2">
      <c r="S2503" s="6">
        <v>2502</v>
      </c>
      <c r="T2503" s="6" t="s">
        <v>3412</v>
      </c>
      <c r="U2503" s="7">
        <f t="shared" si="51"/>
        <v>51.354679802955658</v>
      </c>
    </row>
    <row r="2504" spans="19:21" s="6" customFormat="1" x14ac:dyDescent="0.2">
      <c r="S2504" s="6">
        <v>2503</v>
      </c>
      <c r="T2504" s="6" t="s">
        <v>3413</v>
      </c>
      <c r="U2504" s="7">
        <f t="shared" si="51"/>
        <v>51.375205254515599</v>
      </c>
    </row>
    <row r="2505" spans="19:21" s="6" customFormat="1" x14ac:dyDescent="0.2">
      <c r="S2505" s="6">
        <v>2504</v>
      </c>
      <c r="T2505" s="6" t="s">
        <v>3414</v>
      </c>
      <c r="U2505" s="7">
        <f t="shared" si="51"/>
        <v>51.39573070607554</v>
      </c>
    </row>
    <row r="2506" spans="19:21" s="6" customFormat="1" x14ac:dyDescent="0.2">
      <c r="S2506" s="6">
        <v>2505</v>
      </c>
      <c r="T2506" s="6" t="s">
        <v>3415</v>
      </c>
      <c r="U2506" s="7">
        <f t="shared" si="51"/>
        <v>51.416256157635466</v>
      </c>
    </row>
    <row r="2507" spans="19:21" s="6" customFormat="1" x14ac:dyDescent="0.2">
      <c r="S2507" s="6">
        <v>2506</v>
      </c>
      <c r="T2507" s="6" t="s">
        <v>3416</v>
      </c>
      <c r="U2507" s="7">
        <f t="shared" si="51"/>
        <v>51.436781609195407</v>
      </c>
    </row>
    <row r="2508" spans="19:21" s="6" customFormat="1" x14ac:dyDescent="0.2">
      <c r="S2508" s="6">
        <v>2507</v>
      </c>
      <c r="T2508" s="6" t="s">
        <v>3417</v>
      </c>
      <c r="U2508" s="7">
        <f t="shared" si="51"/>
        <v>51.45730706075534</v>
      </c>
    </row>
    <row r="2509" spans="19:21" s="6" customFormat="1" x14ac:dyDescent="0.2">
      <c r="S2509" s="6">
        <v>2508</v>
      </c>
      <c r="T2509" s="6" t="s">
        <v>3418</v>
      </c>
      <c r="U2509" s="7">
        <f t="shared" si="51"/>
        <v>51.477832512315267</v>
      </c>
    </row>
    <row r="2510" spans="19:21" s="6" customFormat="1" x14ac:dyDescent="0.2">
      <c r="S2510" s="6">
        <v>2509</v>
      </c>
      <c r="T2510" s="6" t="s">
        <v>3419</v>
      </c>
      <c r="U2510" s="7">
        <f t="shared" si="51"/>
        <v>51.498357963875208</v>
      </c>
    </row>
    <row r="2511" spans="19:21" s="6" customFormat="1" x14ac:dyDescent="0.2">
      <c r="S2511" s="6">
        <v>2510</v>
      </c>
      <c r="T2511" s="6" t="s">
        <v>3420</v>
      </c>
      <c r="U2511" s="7">
        <f t="shared" si="51"/>
        <v>51.518883415435134</v>
      </c>
    </row>
    <row r="2512" spans="19:21" s="6" customFormat="1" x14ac:dyDescent="0.2">
      <c r="S2512" s="6">
        <v>2511</v>
      </c>
      <c r="T2512" s="6" t="s">
        <v>3421</v>
      </c>
      <c r="U2512" s="7">
        <f t="shared" si="51"/>
        <v>51.539408866995075</v>
      </c>
    </row>
    <row r="2513" spans="19:21" s="6" customFormat="1" x14ac:dyDescent="0.2">
      <c r="S2513" s="6">
        <v>2512</v>
      </c>
      <c r="T2513" s="6" t="s">
        <v>3422</v>
      </c>
      <c r="U2513" s="7">
        <f t="shared" si="51"/>
        <v>51.559934318555008</v>
      </c>
    </row>
    <row r="2514" spans="19:21" s="6" customFormat="1" x14ac:dyDescent="0.2">
      <c r="S2514" s="6">
        <v>2513</v>
      </c>
      <c r="T2514" s="6" t="s">
        <v>3423</v>
      </c>
      <c r="U2514" s="7">
        <f t="shared" ref="U2514:U2577" si="52">(S2514/4872)*100</f>
        <v>51.580459770114942</v>
      </c>
    </row>
    <row r="2515" spans="19:21" s="6" customFormat="1" x14ac:dyDescent="0.2">
      <c r="S2515" s="6">
        <v>2514</v>
      </c>
      <c r="T2515" s="6" t="s">
        <v>3424</v>
      </c>
      <c r="U2515" s="7">
        <f t="shared" si="52"/>
        <v>51.600985221674875</v>
      </c>
    </row>
    <row r="2516" spans="19:21" s="6" customFormat="1" x14ac:dyDescent="0.2">
      <c r="S2516" s="6">
        <v>2515</v>
      </c>
      <c r="T2516" s="6" t="s">
        <v>3425</v>
      </c>
      <c r="U2516" s="7">
        <f t="shared" si="52"/>
        <v>51.621510673234816</v>
      </c>
    </row>
    <row r="2517" spans="19:21" s="6" customFormat="1" x14ac:dyDescent="0.2">
      <c r="S2517" s="6">
        <v>2516</v>
      </c>
      <c r="T2517" s="6" t="s">
        <v>3426</v>
      </c>
      <c r="U2517" s="7">
        <f t="shared" si="52"/>
        <v>51.642036124794743</v>
      </c>
    </row>
    <row r="2518" spans="19:21" s="6" customFormat="1" x14ac:dyDescent="0.2">
      <c r="S2518" s="6">
        <v>2517</v>
      </c>
      <c r="T2518" s="6" t="s">
        <v>3427</v>
      </c>
      <c r="U2518" s="7">
        <f t="shared" si="52"/>
        <v>51.662561576354683</v>
      </c>
    </row>
    <row r="2519" spans="19:21" s="6" customFormat="1" x14ac:dyDescent="0.2">
      <c r="S2519" s="6">
        <v>2518</v>
      </c>
      <c r="T2519" s="6" t="s">
        <v>3428</v>
      </c>
      <c r="U2519" s="7">
        <f t="shared" si="52"/>
        <v>51.68308702791461</v>
      </c>
    </row>
    <row r="2520" spans="19:21" s="6" customFormat="1" x14ac:dyDescent="0.2">
      <c r="S2520" s="6">
        <v>2519</v>
      </c>
      <c r="T2520" s="6" t="s">
        <v>3429</v>
      </c>
      <c r="U2520" s="7">
        <f t="shared" si="52"/>
        <v>51.70361247947455</v>
      </c>
    </row>
    <row r="2521" spans="19:21" s="6" customFormat="1" x14ac:dyDescent="0.2">
      <c r="S2521" s="6">
        <v>2520</v>
      </c>
      <c r="T2521" s="6" t="s">
        <v>3430</v>
      </c>
      <c r="U2521" s="7">
        <f t="shared" si="52"/>
        <v>51.724137931034484</v>
      </c>
    </row>
    <row r="2522" spans="19:21" s="6" customFormat="1" x14ac:dyDescent="0.2">
      <c r="S2522" s="6">
        <v>2521</v>
      </c>
      <c r="T2522" s="6" t="s">
        <v>3431</v>
      </c>
      <c r="U2522" s="7">
        <f t="shared" si="52"/>
        <v>51.74466338259441</v>
      </c>
    </row>
    <row r="2523" spans="19:21" s="6" customFormat="1" x14ac:dyDescent="0.2">
      <c r="S2523" s="6">
        <v>2522</v>
      </c>
      <c r="T2523" s="6" t="s">
        <v>3432</v>
      </c>
      <c r="U2523" s="7">
        <f t="shared" si="52"/>
        <v>51.765188834154351</v>
      </c>
    </row>
    <row r="2524" spans="19:21" s="6" customFormat="1" x14ac:dyDescent="0.2">
      <c r="S2524" s="6">
        <v>2523</v>
      </c>
      <c r="T2524" s="6" t="s">
        <v>3433</v>
      </c>
      <c r="U2524" s="7">
        <f t="shared" si="52"/>
        <v>51.785714285714292</v>
      </c>
    </row>
    <row r="2525" spans="19:21" s="6" customFormat="1" x14ac:dyDescent="0.2">
      <c r="S2525" s="6">
        <v>2524</v>
      </c>
      <c r="T2525" s="6" t="s">
        <v>3434</v>
      </c>
      <c r="U2525" s="7">
        <f t="shared" si="52"/>
        <v>51.806239737274218</v>
      </c>
    </row>
    <row r="2526" spans="19:21" s="6" customFormat="1" x14ac:dyDescent="0.2">
      <c r="S2526" s="6">
        <v>2525</v>
      </c>
      <c r="T2526" s="6" t="s">
        <v>3435</v>
      </c>
      <c r="U2526" s="7">
        <f t="shared" si="52"/>
        <v>51.826765188834159</v>
      </c>
    </row>
    <row r="2527" spans="19:21" s="6" customFormat="1" x14ac:dyDescent="0.2">
      <c r="S2527" s="6">
        <v>2526</v>
      </c>
      <c r="T2527" s="6" t="s">
        <v>3436</v>
      </c>
      <c r="U2527" s="7">
        <f t="shared" si="52"/>
        <v>51.847290640394085</v>
      </c>
    </row>
    <row r="2528" spans="19:21" s="6" customFormat="1" x14ac:dyDescent="0.2">
      <c r="S2528" s="6">
        <v>2527</v>
      </c>
      <c r="T2528" s="6" t="s">
        <v>3437</v>
      </c>
      <c r="U2528" s="7">
        <f t="shared" si="52"/>
        <v>51.867816091954019</v>
      </c>
    </row>
    <row r="2529" spans="19:21" s="6" customFormat="1" x14ac:dyDescent="0.2">
      <c r="S2529" s="6">
        <v>2528</v>
      </c>
      <c r="T2529" s="6" t="s">
        <v>3438</v>
      </c>
      <c r="U2529" s="7">
        <f t="shared" si="52"/>
        <v>51.88834154351396</v>
      </c>
    </row>
    <row r="2530" spans="19:21" s="6" customFormat="1" x14ac:dyDescent="0.2">
      <c r="S2530" s="6">
        <v>2529</v>
      </c>
      <c r="T2530" s="6" t="s">
        <v>3439</v>
      </c>
      <c r="U2530" s="7">
        <f t="shared" si="52"/>
        <v>51.908866995073886</v>
      </c>
    </row>
    <row r="2531" spans="19:21" s="6" customFormat="1" x14ac:dyDescent="0.2">
      <c r="S2531" s="6">
        <v>2530</v>
      </c>
      <c r="T2531" s="6" t="s">
        <v>3440</v>
      </c>
      <c r="U2531" s="7">
        <f t="shared" si="52"/>
        <v>51.929392446633827</v>
      </c>
    </row>
    <row r="2532" spans="19:21" s="6" customFormat="1" x14ac:dyDescent="0.2">
      <c r="S2532" s="6">
        <v>2531</v>
      </c>
      <c r="T2532" s="6" t="s">
        <v>3441</v>
      </c>
      <c r="U2532" s="7">
        <f t="shared" si="52"/>
        <v>51.949917898193767</v>
      </c>
    </row>
    <row r="2533" spans="19:21" s="6" customFormat="1" x14ac:dyDescent="0.2">
      <c r="S2533" s="6">
        <v>2532</v>
      </c>
      <c r="T2533" s="6" t="s">
        <v>3442</v>
      </c>
      <c r="U2533" s="7">
        <f t="shared" si="52"/>
        <v>51.970443349753694</v>
      </c>
    </row>
    <row r="2534" spans="19:21" s="6" customFormat="1" x14ac:dyDescent="0.2">
      <c r="S2534" s="6">
        <v>2533</v>
      </c>
      <c r="T2534" s="6" t="s">
        <v>3443</v>
      </c>
      <c r="U2534" s="7">
        <f t="shared" si="52"/>
        <v>51.990968801313628</v>
      </c>
    </row>
    <row r="2535" spans="19:21" s="6" customFormat="1" x14ac:dyDescent="0.2">
      <c r="S2535" s="6">
        <v>2534</v>
      </c>
      <c r="T2535" s="6" t="s">
        <v>3444</v>
      </c>
      <c r="U2535" s="7">
        <f t="shared" si="52"/>
        <v>52.011494252873561</v>
      </c>
    </row>
    <row r="2536" spans="19:21" s="6" customFormat="1" x14ac:dyDescent="0.2">
      <c r="S2536" s="6">
        <v>2535</v>
      </c>
      <c r="T2536" s="6" t="s">
        <v>3445</v>
      </c>
      <c r="U2536" s="7">
        <f t="shared" si="52"/>
        <v>52.032019704433495</v>
      </c>
    </row>
    <row r="2537" spans="19:21" s="6" customFormat="1" x14ac:dyDescent="0.2">
      <c r="S2537" s="6">
        <v>2536</v>
      </c>
      <c r="T2537" s="6" t="s">
        <v>3446</v>
      </c>
      <c r="U2537" s="7">
        <f t="shared" si="52"/>
        <v>52.052545155993435</v>
      </c>
    </row>
    <row r="2538" spans="19:21" s="6" customFormat="1" x14ac:dyDescent="0.2">
      <c r="S2538" s="6">
        <v>2537</v>
      </c>
      <c r="T2538" s="6" t="s">
        <v>3447</v>
      </c>
      <c r="U2538" s="7">
        <f t="shared" si="52"/>
        <v>52.073070607553362</v>
      </c>
    </row>
    <row r="2539" spans="19:21" s="6" customFormat="1" x14ac:dyDescent="0.2">
      <c r="S2539" s="6">
        <v>2538</v>
      </c>
      <c r="T2539" s="6" t="s">
        <v>3448</v>
      </c>
      <c r="U2539" s="7">
        <f t="shared" si="52"/>
        <v>52.093596059113302</v>
      </c>
    </row>
    <row r="2540" spans="19:21" s="6" customFormat="1" x14ac:dyDescent="0.2">
      <c r="S2540" s="6">
        <v>2539</v>
      </c>
      <c r="T2540" s="6" t="s">
        <v>3449</v>
      </c>
      <c r="U2540" s="7">
        <f t="shared" si="52"/>
        <v>52.114121510673236</v>
      </c>
    </row>
    <row r="2541" spans="19:21" s="6" customFormat="1" x14ac:dyDescent="0.2">
      <c r="S2541" s="6">
        <v>2540</v>
      </c>
      <c r="T2541" s="6" t="s">
        <v>3450</v>
      </c>
      <c r="U2541" s="7">
        <f t="shared" si="52"/>
        <v>52.13464696223317</v>
      </c>
    </row>
    <row r="2542" spans="19:21" s="6" customFormat="1" x14ac:dyDescent="0.2">
      <c r="S2542" s="6">
        <v>2541</v>
      </c>
      <c r="T2542" s="6" t="s">
        <v>3451</v>
      </c>
      <c r="U2542" s="7">
        <f t="shared" si="52"/>
        <v>52.155172413793103</v>
      </c>
    </row>
    <row r="2543" spans="19:21" s="6" customFormat="1" x14ac:dyDescent="0.2">
      <c r="S2543" s="6">
        <v>2542</v>
      </c>
      <c r="T2543" s="6" t="s">
        <v>3452</v>
      </c>
      <c r="U2543" s="7">
        <f t="shared" si="52"/>
        <v>52.17569786535303</v>
      </c>
    </row>
    <row r="2544" spans="19:21" s="6" customFormat="1" x14ac:dyDescent="0.2">
      <c r="S2544" s="6">
        <v>2543</v>
      </c>
      <c r="T2544" s="6" t="s">
        <v>3453</v>
      </c>
      <c r="U2544" s="7">
        <f t="shared" si="52"/>
        <v>52.19622331691297</v>
      </c>
    </row>
    <row r="2545" spans="19:21" s="6" customFormat="1" x14ac:dyDescent="0.2">
      <c r="S2545" s="6">
        <v>2544</v>
      </c>
      <c r="T2545" s="6" t="s">
        <v>3454</v>
      </c>
      <c r="U2545" s="7">
        <f t="shared" si="52"/>
        <v>52.216748768472911</v>
      </c>
    </row>
    <row r="2546" spans="19:21" s="6" customFormat="1" x14ac:dyDescent="0.2">
      <c r="S2546" s="6">
        <v>2545</v>
      </c>
      <c r="T2546" s="6" t="s">
        <v>3455</v>
      </c>
      <c r="U2546" s="7">
        <f t="shared" si="52"/>
        <v>52.237274220032837</v>
      </c>
    </row>
    <row r="2547" spans="19:21" s="6" customFormat="1" x14ac:dyDescent="0.2">
      <c r="S2547" s="6">
        <v>2546</v>
      </c>
      <c r="T2547" s="6" t="s">
        <v>3456</v>
      </c>
      <c r="U2547" s="7">
        <f t="shared" si="52"/>
        <v>52.257799671592778</v>
      </c>
    </row>
    <row r="2548" spans="19:21" s="6" customFormat="1" x14ac:dyDescent="0.2">
      <c r="S2548" s="6">
        <v>2547</v>
      </c>
      <c r="T2548" s="6" t="s">
        <v>3457</v>
      </c>
      <c r="U2548" s="7">
        <f t="shared" si="52"/>
        <v>52.278325123152712</v>
      </c>
    </row>
    <row r="2549" spans="19:21" s="6" customFormat="1" x14ac:dyDescent="0.2">
      <c r="S2549" s="6">
        <v>2548</v>
      </c>
      <c r="T2549" s="6" t="s">
        <v>3458</v>
      </c>
      <c r="U2549" s="7">
        <f t="shared" si="52"/>
        <v>52.298850574712638</v>
      </c>
    </row>
    <row r="2550" spans="19:21" s="6" customFormat="1" x14ac:dyDescent="0.2">
      <c r="S2550" s="6">
        <v>2549</v>
      </c>
      <c r="T2550" s="6" t="s">
        <v>3459</v>
      </c>
      <c r="U2550" s="7">
        <f t="shared" si="52"/>
        <v>52.319376026272579</v>
      </c>
    </row>
    <row r="2551" spans="19:21" s="6" customFormat="1" x14ac:dyDescent="0.2">
      <c r="S2551" s="6">
        <v>2550</v>
      </c>
      <c r="T2551" s="6" t="s">
        <v>3460</v>
      </c>
      <c r="U2551" s="7">
        <f t="shared" si="52"/>
        <v>52.33990147783252</v>
      </c>
    </row>
    <row r="2552" spans="19:21" s="6" customFormat="1" x14ac:dyDescent="0.2">
      <c r="S2552" s="6">
        <v>2551</v>
      </c>
      <c r="T2552" s="6" t="s">
        <v>3461</v>
      </c>
      <c r="U2552" s="7">
        <f t="shared" si="52"/>
        <v>52.360426929392446</v>
      </c>
    </row>
    <row r="2553" spans="19:21" s="6" customFormat="1" x14ac:dyDescent="0.2">
      <c r="S2553" s="6">
        <v>2552</v>
      </c>
      <c r="T2553" s="6" t="s">
        <v>3462</v>
      </c>
      <c r="U2553" s="7">
        <f t="shared" si="52"/>
        <v>52.380952380952387</v>
      </c>
    </row>
    <row r="2554" spans="19:21" s="6" customFormat="1" x14ac:dyDescent="0.2">
      <c r="S2554" s="6">
        <v>2553</v>
      </c>
      <c r="T2554" s="6" t="s">
        <v>3463</v>
      </c>
      <c r="U2554" s="7">
        <f t="shared" si="52"/>
        <v>52.401477832512313</v>
      </c>
    </row>
    <row r="2555" spans="19:21" s="6" customFormat="1" x14ac:dyDescent="0.2">
      <c r="S2555" s="6">
        <v>2554</v>
      </c>
      <c r="T2555" s="6" t="s">
        <v>3464</v>
      </c>
      <c r="U2555" s="7">
        <f t="shared" si="52"/>
        <v>52.422003284072247</v>
      </c>
    </row>
    <row r="2556" spans="19:21" s="6" customFormat="1" x14ac:dyDescent="0.2">
      <c r="S2556" s="6">
        <v>2555</v>
      </c>
      <c r="T2556" s="6" t="s">
        <v>3465</v>
      </c>
      <c r="U2556" s="7">
        <f t="shared" si="52"/>
        <v>52.442528735632187</v>
      </c>
    </row>
    <row r="2557" spans="19:21" s="6" customFormat="1" x14ac:dyDescent="0.2">
      <c r="S2557" s="6">
        <v>2556</v>
      </c>
      <c r="T2557" s="6" t="s">
        <v>3466</v>
      </c>
      <c r="U2557" s="7">
        <f t="shared" si="52"/>
        <v>52.463054187192114</v>
      </c>
    </row>
    <row r="2558" spans="19:21" s="6" customFormat="1" x14ac:dyDescent="0.2">
      <c r="S2558" s="6">
        <v>2557</v>
      </c>
      <c r="T2558" s="6" t="s">
        <v>3467</v>
      </c>
      <c r="U2558" s="7">
        <f t="shared" si="52"/>
        <v>52.483579638752055</v>
      </c>
    </row>
    <row r="2559" spans="19:21" s="6" customFormat="1" x14ac:dyDescent="0.2">
      <c r="S2559" s="6">
        <v>2558</v>
      </c>
      <c r="T2559" s="6" t="s">
        <v>3468</v>
      </c>
      <c r="U2559" s="7">
        <f t="shared" si="52"/>
        <v>52.504105090311995</v>
      </c>
    </row>
    <row r="2560" spans="19:21" s="6" customFormat="1" x14ac:dyDescent="0.2">
      <c r="S2560" s="6">
        <v>2559</v>
      </c>
      <c r="T2560" s="6" t="s">
        <v>3469</v>
      </c>
      <c r="U2560" s="7">
        <f t="shared" si="52"/>
        <v>52.524630541871922</v>
      </c>
    </row>
    <row r="2561" spans="19:21" s="6" customFormat="1" x14ac:dyDescent="0.2">
      <c r="S2561" s="6">
        <v>2560</v>
      </c>
      <c r="T2561" s="6" t="s">
        <v>3470</v>
      </c>
      <c r="U2561" s="7">
        <f t="shared" si="52"/>
        <v>52.545155993431855</v>
      </c>
    </row>
    <row r="2562" spans="19:21" s="6" customFormat="1" x14ac:dyDescent="0.2">
      <c r="S2562" s="6">
        <v>2561</v>
      </c>
      <c r="T2562" s="6" t="s">
        <v>3471</v>
      </c>
      <c r="U2562" s="7">
        <f t="shared" si="52"/>
        <v>52.565681444991782</v>
      </c>
    </row>
    <row r="2563" spans="19:21" s="6" customFormat="1" x14ac:dyDescent="0.2">
      <c r="S2563" s="6">
        <v>2562</v>
      </c>
      <c r="T2563" s="6" t="s">
        <v>3472</v>
      </c>
      <c r="U2563" s="7">
        <f t="shared" si="52"/>
        <v>52.586206896551722</v>
      </c>
    </row>
    <row r="2564" spans="19:21" s="6" customFormat="1" x14ac:dyDescent="0.2">
      <c r="S2564" s="6">
        <v>2563</v>
      </c>
      <c r="T2564" s="6" t="s">
        <v>3473</v>
      </c>
      <c r="U2564" s="7">
        <f t="shared" si="52"/>
        <v>52.606732348111663</v>
      </c>
    </row>
    <row r="2565" spans="19:21" s="6" customFormat="1" x14ac:dyDescent="0.2">
      <c r="S2565" s="6">
        <v>2564</v>
      </c>
      <c r="T2565" s="6" t="s">
        <v>3474</v>
      </c>
      <c r="U2565" s="7">
        <f t="shared" si="52"/>
        <v>52.62725779967159</v>
      </c>
    </row>
    <row r="2566" spans="19:21" s="6" customFormat="1" x14ac:dyDescent="0.2">
      <c r="S2566" s="6">
        <v>2565</v>
      </c>
      <c r="T2566" s="6" t="s">
        <v>3475</v>
      </c>
      <c r="U2566" s="7">
        <f t="shared" si="52"/>
        <v>52.64778325123153</v>
      </c>
    </row>
    <row r="2567" spans="19:21" s="6" customFormat="1" x14ac:dyDescent="0.2">
      <c r="S2567" s="6">
        <v>2566</v>
      </c>
      <c r="T2567" s="6" t="s">
        <v>3476</v>
      </c>
      <c r="U2567" s="7">
        <f t="shared" si="52"/>
        <v>52.668308702791464</v>
      </c>
    </row>
    <row r="2568" spans="19:21" s="6" customFormat="1" x14ac:dyDescent="0.2">
      <c r="S2568" s="6">
        <v>2567</v>
      </c>
      <c r="T2568" s="6" t="s">
        <v>3477</v>
      </c>
      <c r="U2568" s="7">
        <f t="shared" si="52"/>
        <v>52.688834154351397</v>
      </c>
    </row>
    <row r="2569" spans="19:21" s="6" customFormat="1" x14ac:dyDescent="0.2">
      <c r="S2569" s="6">
        <v>2568</v>
      </c>
      <c r="T2569" s="6" t="s">
        <v>3478</v>
      </c>
      <c r="U2569" s="7">
        <f t="shared" si="52"/>
        <v>52.709359605911331</v>
      </c>
    </row>
    <row r="2570" spans="19:21" s="6" customFormat="1" x14ac:dyDescent="0.2">
      <c r="S2570" s="6">
        <v>2569</v>
      </c>
      <c r="T2570" s="6" t="s">
        <v>3479</v>
      </c>
      <c r="U2570" s="7">
        <f t="shared" si="52"/>
        <v>52.729885057471257</v>
      </c>
    </row>
    <row r="2571" spans="19:21" s="6" customFormat="1" x14ac:dyDescent="0.2">
      <c r="S2571" s="6">
        <v>2570</v>
      </c>
      <c r="T2571" s="6" t="s">
        <v>3480</v>
      </c>
      <c r="U2571" s="7">
        <f t="shared" si="52"/>
        <v>52.750410509031198</v>
      </c>
    </row>
    <row r="2572" spans="19:21" s="6" customFormat="1" x14ac:dyDescent="0.2">
      <c r="S2572" s="6">
        <v>2571</v>
      </c>
      <c r="T2572" s="6" t="s">
        <v>3481</v>
      </c>
      <c r="U2572" s="7">
        <f t="shared" si="52"/>
        <v>52.770935960591139</v>
      </c>
    </row>
    <row r="2573" spans="19:21" s="6" customFormat="1" x14ac:dyDescent="0.2">
      <c r="S2573" s="6">
        <v>2572</v>
      </c>
      <c r="T2573" s="6" t="s">
        <v>3482</v>
      </c>
      <c r="U2573" s="7">
        <f t="shared" si="52"/>
        <v>52.791461412151065</v>
      </c>
    </row>
    <row r="2574" spans="19:21" s="6" customFormat="1" x14ac:dyDescent="0.2">
      <c r="S2574" s="6">
        <v>2573</v>
      </c>
      <c r="T2574" s="6" t="s">
        <v>3483</v>
      </c>
      <c r="U2574" s="7">
        <f t="shared" si="52"/>
        <v>52.811986863710999</v>
      </c>
    </row>
    <row r="2575" spans="19:21" s="6" customFormat="1" x14ac:dyDescent="0.2">
      <c r="S2575" s="6">
        <v>2574</v>
      </c>
      <c r="T2575" s="6" t="s">
        <v>3484</v>
      </c>
      <c r="U2575" s="7">
        <f t="shared" si="52"/>
        <v>52.832512315270939</v>
      </c>
    </row>
    <row r="2576" spans="19:21" s="6" customFormat="1" x14ac:dyDescent="0.2">
      <c r="S2576" s="6">
        <v>2575</v>
      </c>
      <c r="T2576" s="6" t="s">
        <v>3485</v>
      </c>
      <c r="U2576" s="7">
        <f t="shared" si="52"/>
        <v>52.853037766830866</v>
      </c>
    </row>
    <row r="2577" spans="19:21" s="6" customFormat="1" x14ac:dyDescent="0.2">
      <c r="S2577" s="6">
        <v>2576</v>
      </c>
      <c r="T2577" s="6" t="s">
        <v>3486</v>
      </c>
      <c r="U2577" s="7">
        <f t="shared" si="52"/>
        <v>52.873563218390807</v>
      </c>
    </row>
    <row r="2578" spans="19:21" s="6" customFormat="1" x14ac:dyDescent="0.2">
      <c r="S2578" s="6">
        <v>2577</v>
      </c>
      <c r="T2578" s="6" t="s">
        <v>3487</v>
      </c>
      <c r="U2578" s="7">
        <f t="shared" ref="U2578:U2641" si="53">(S2578/4872)*100</f>
        <v>52.894088669950733</v>
      </c>
    </row>
    <row r="2579" spans="19:21" s="6" customFormat="1" x14ac:dyDescent="0.2">
      <c r="S2579" s="6">
        <v>2578</v>
      </c>
      <c r="T2579" s="6" t="s">
        <v>3488</v>
      </c>
      <c r="U2579" s="7">
        <f t="shared" si="53"/>
        <v>52.914614121510674</v>
      </c>
    </row>
    <row r="2580" spans="19:21" s="6" customFormat="1" x14ac:dyDescent="0.2">
      <c r="S2580" s="6">
        <v>2579</v>
      </c>
      <c r="T2580" s="6" t="s">
        <v>3489</v>
      </c>
      <c r="U2580" s="7">
        <f t="shared" si="53"/>
        <v>52.935139573070614</v>
      </c>
    </row>
    <row r="2581" spans="19:21" s="6" customFormat="1" x14ac:dyDescent="0.2">
      <c r="S2581" s="6">
        <v>2580</v>
      </c>
      <c r="T2581" s="6" t="s">
        <v>3490</v>
      </c>
      <c r="U2581" s="7">
        <f t="shared" si="53"/>
        <v>52.955665024630541</v>
      </c>
    </row>
    <row r="2582" spans="19:21" s="6" customFormat="1" x14ac:dyDescent="0.2">
      <c r="S2582" s="6">
        <v>2581</v>
      </c>
      <c r="T2582" s="6" t="s">
        <v>3491</v>
      </c>
      <c r="U2582" s="7">
        <f t="shared" si="53"/>
        <v>52.976190476190474</v>
      </c>
    </row>
    <row r="2583" spans="19:21" s="6" customFormat="1" x14ac:dyDescent="0.2">
      <c r="S2583" s="6">
        <v>2582</v>
      </c>
      <c r="T2583" s="6" t="s">
        <v>3492</v>
      </c>
      <c r="U2583" s="7">
        <f t="shared" si="53"/>
        <v>52.996715927750415</v>
      </c>
    </row>
    <row r="2584" spans="19:21" s="6" customFormat="1" x14ac:dyDescent="0.2">
      <c r="S2584" s="6">
        <v>2583</v>
      </c>
      <c r="T2584" s="6" t="s">
        <v>3493</v>
      </c>
      <c r="U2584" s="7">
        <f t="shared" si="53"/>
        <v>53.017241379310342</v>
      </c>
    </row>
    <row r="2585" spans="19:21" s="6" customFormat="1" x14ac:dyDescent="0.2">
      <c r="S2585" s="6">
        <v>2584</v>
      </c>
      <c r="T2585" s="6" t="s">
        <v>3494</v>
      </c>
      <c r="U2585" s="7">
        <f t="shared" si="53"/>
        <v>53.037766830870282</v>
      </c>
    </row>
    <row r="2586" spans="19:21" s="6" customFormat="1" x14ac:dyDescent="0.2">
      <c r="S2586" s="6">
        <v>2585</v>
      </c>
      <c r="T2586" s="6" t="s">
        <v>3495</v>
      </c>
      <c r="U2586" s="7">
        <f t="shared" si="53"/>
        <v>53.058292282430209</v>
      </c>
    </row>
    <row r="2587" spans="19:21" s="6" customFormat="1" x14ac:dyDescent="0.2">
      <c r="S2587" s="6">
        <v>2586</v>
      </c>
      <c r="T2587" s="6" t="s">
        <v>3496</v>
      </c>
      <c r="U2587" s="7">
        <f t="shared" si="53"/>
        <v>53.078817733990149</v>
      </c>
    </row>
    <row r="2588" spans="19:21" s="6" customFormat="1" x14ac:dyDescent="0.2">
      <c r="S2588" s="6">
        <v>2587</v>
      </c>
      <c r="T2588" s="6" t="s">
        <v>3497</v>
      </c>
      <c r="U2588" s="7">
        <f t="shared" si="53"/>
        <v>53.099343185550083</v>
      </c>
    </row>
    <row r="2589" spans="19:21" s="6" customFormat="1" x14ac:dyDescent="0.2">
      <c r="S2589" s="6">
        <v>2588</v>
      </c>
      <c r="T2589" s="6" t="s">
        <v>3498</v>
      </c>
      <c r="U2589" s="7">
        <f t="shared" si="53"/>
        <v>53.11986863711001</v>
      </c>
    </row>
    <row r="2590" spans="19:21" s="6" customFormat="1" x14ac:dyDescent="0.2">
      <c r="S2590" s="6">
        <v>2589</v>
      </c>
      <c r="T2590" s="6" t="s">
        <v>3499</v>
      </c>
      <c r="U2590" s="7">
        <f t="shared" si="53"/>
        <v>53.14039408866995</v>
      </c>
    </row>
    <row r="2591" spans="19:21" s="6" customFormat="1" x14ac:dyDescent="0.2">
      <c r="S2591" s="6">
        <v>2590</v>
      </c>
      <c r="T2591" s="6" t="s">
        <v>3500</v>
      </c>
      <c r="U2591" s="7">
        <f t="shared" si="53"/>
        <v>53.160919540229891</v>
      </c>
    </row>
    <row r="2592" spans="19:21" s="6" customFormat="1" x14ac:dyDescent="0.2">
      <c r="S2592" s="6">
        <v>2591</v>
      </c>
      <c r="T2592" s="6" t="s">
        <v>3501</v>
      </c>
      <c r="U2592" s="7">
        <f t="shared" si="53"/>
        <v>53.181444991789817</v>
      </c>
    </row>
    <row r="2593" spans="19:21" s="6" customFormat="1" x14ac:dyDescent="0.2">
      <c r="S2593" s="6">
        <v>2592</v>
      </c>
      <c r="T2593" s="6" t="s">
        <v>3502</v>
      </c>
      <c r="U2593" s="7">
        <f t="shared" si="53"/>
        <v>53.201970443349758</v>
      </c>
    </row>
    <row r="2594" spans="19:21" s="6" customFormat="1" x14ac:dyDescent="0.2">
      <c r="S2594" s="6">
        <v>2593</v>
      </c>
      <c r="T2594" s="6" t="s">
        <v>3503</v>
      </c>
      <c r="U2594" s="7">
        <f t="shared" si="53"/>
        <v>53.222495894909684</v>
      </c>
    </row>
    <row r="2595" spans="19:21" s="6" customFormat="1" x14ac:dyDescent="0.2">
      <c r="S2595" s="6">
        <v>2594</v>
      </c>
      <c r="T2595" s="6" t="s">
        <v>3504</v>
      </c>
      <c r="U2595" s="7">
        <f t="shared" si="53"/>
        <v>53.243021346469618</v>
      </c>
    </row>
    <row r="2596" spans="19:21" s="6" customFormat="1" x14ac:dyDescent="0.2">
      <c r="S2596" s="6">
        <v>2595</v>
      </c>
      <c r="T2596" s="6" t="s">
        <v>3505</v>
      </c>
      <c r="U2596" s="7">
        <f t="shared" si="53"/>
        <v>53.263546798029559</v>
      </c>
    </row>
    <row r="2597" spans="19:21" s="6" customFormat="1" x14ac:dyDescent="0.2">
      <c r="S2597" s="6">
        <v>2596</v>
      </c>
      <c r="T2597" s="6" t="s">
        <v>3506</v>
      </c>
      <c r="U2597" s="7">
        <f t="shared" si="53"/>
        <v>53.284072249589485</v>
      </c>
    </row>
    <row r="2598" spans="19:21" s="6" customFormat="1" x14ac:dyDescent="0.2">
      <c r="S2598" s="6">
        <v>2597</v>
      </c>
      <c r="T2598" s="6" t="s">
        <v>3507</v>
      </c>
      <c r="U2598" s="7">
        <f t="shared" si="53"/>
        <v>53.304597701149426</v>
      </c>
    </row>
    <row r="2599" spans="19:21" s="6" customFormat="1" x14ac:dyDescent="0.2">
      <c r="S2599" s="6">
        <v>2598</v>
      </c>
      <c r="T2599" s="6" t="s">
        <v>3508</v>
      </c>
      <c r="U2599" s="7">
        <f t="shared" si="53"/>
        <v>53.325123152709367</v>
      </c>
    </row>
    <row r="2600" spans="19:21" s="6" customFormat="1" x14ac:dyDescent="0.2">
      <c r="S2600" s="6">
        <v>2599</v>
      </c>
      <c r="T2600" s="6" t="s">
        <v>3509</v>
      </c>
      <c r="U2600" s="7">
        <f t="shared" si="53"/>
        <v>53.345648604269293</v>
      </c>
    </row>
    <row r="2601" spans="19:21" s="6" customFormat="1" x14ac:dyDescent="0.2">
      <c r="S2601" s="6">
        <v>2600</v>
      </c>
      <c r="T2601" s="6" t="s">
        <v>3510</v>
      </c>
      <c r="U2601" s="7">
        <f t="shared" si="53"/>
        <v>53.366174055829227</v>
      </c>
    </row>
    <row r="2602" spans="19:21" s="6" customFormat="1" x14ac:dyDescent="0.2">
      <c r="S2602" s="6">
        <v>2601</v>
      </c>
      <c r="T2602" s="6" t="s">
        <v>3511</v>
      </c>
      <c r="U2602" s="7">
        <f t="shared" si="53"/>
        <v>53.38669950738916</v>
      </c>
    </row>
    <row r="2603" spans="19:21" s="6" customFormat="1" x14ac:dyDescent="0.2">
      <c r="S2603" s="6">
        <v>2602</v>
      </c>
      <c r="T2603" s="6" t="s">
        <v>3512</v>
      </c>
      <c r="U2603" s="7">
        <f t="shared" si="53"/>
        <v>53.407224958949094</v>
      </c>
    </row>
    <row r="2604" spans="19:21" s="6" customFormat="1" x14ac:dyDescent="0.2">
      <c r="S2604" s="6">
        <v>2603</v>
      </c>
      <c r="T2604" s="6" t="s">
        <v>3513</v>
      </c>
      <c r="U2604" s="7">
        <f t="shared" si="53"/>
        <v>53.427750410509034</v>
      </c>
    </row>
    <row r="2605" spans="19:21" s="6" customFormat="1" x14ac:dyDescent="0.2">
      <c r="S2605" s="6">
        <v>2604</v>
      </c>
      <c r="T2605" s="6" t="s">
        <v>3514</v>
      </c>
      <c r="U2605" s="7">
        <f t="shared" si="53"/>
        <v>53.448275862068961</v>
      </c>
    </row>
    <row r="2606" spans="19:21" s="6" customFormat="1" x14ac:dyDescent="0.2">
      <c r="S2606" s="6">
        <v>2605</v>
      </c>
      <c r="T2606" s="6" t="s">
        <v>3515</v>
      </c>
      <c r="U2606" s="7">
        <f t="shared" si="53"/>
        <v>53.468801313628902</v>
      </c>
    </row>
    <row r="2607" spans="19:21" s="6" customFormat="1" x14ac:dyDescent="0.2">
      <c r="S2607" s="6">
        <v>2606</v>
      </c>
      <c r="T2607" s="6" t="s">
        <v>3516</v>
      </c>
      <c r="U2607" s="7">
        <f t="shared" si="53"/>
        <v>53.489326765188835</v>
      </c>
    </row>
    <row r="2608" spans="19:21" s="6" customFormat="1" x14ac:dyDescent="0.2">
      <c r="S2608" s="6">
        <v>2607</v>
      </c>
      <c r="T2608" s="6" t="s">
        <v>3517</v>
      </c>
      <c r="U2608" s="7">
        <f t="shared" si="53"/>
        <v>53.509852216748769</v>
      </c>
    </row>
    <row r="2609" spans="19:21" s="6" customFormat="1" x14ac:dyDescent="0.2">
      <c r="S2609" s="6">
        <v>2608</v>
      </c>
      <c r="T2609" s="6" t="s">
        <v>3518</v>
      </c>
      <c r="U2609" s="7">
        <f t="shared" si="53"/>
        <v>53.530377668308702</v>
      </c>
    </row>
    <row r="2610" spans="19:21" s="6" customFormat="1" x14ac:dyDescent="0.2">
      <c r="S2610" s="6">
        <v>2609</v>
      </c>
      <c r="T2610" s="6" t="s">
        <v>3519</v>
      </c>
      <c r="U2610" s="7">
        <f t="shared" si="53"/>
        <v>53.550903119868643</v>
      </c>
    </row>
    <row r="2611" spans="19:21" s="6" customFormat="1" x14ac:dyDescent="0.2">
      <c r="S2611" s="6">
        <v>2610</v>
      </c>
      <c r="T2611" s="6" t="s">
        <v>3520</v>
      </c>
      <c r="U2611" s="7">
        <f t="shared" si="53"/>
        <v>53.571428571428569</v>
      </c>
    </row>
    <row r="2612" spans="19:21" s="6" customFormat="1" x14ac:dyDescent="0.2">
      <c r="S2612" s="6">
        <v>2611</v>
      </c>
      <c r="T2612" s="6" t="s">
        <v>3521</v>
      </c>
      <c r="U2612" s="7">
        <f t="shared" si="53"/>
        <v>53.59195402298851</v>
      </c>
    </row>
    <row r="2613" spans="19:21" s="6" customFormat="1" x14ac:dyDescent="0.2">
      <c r="S2613" s="6">
        <v>2612</v>
      </c>
      <c r="T2613" s="6" t="s">
        <v>3522</v>
      </c>
      <c r="U2613" s="7">
        <f t="shared" si="53"/>
        <v>53.612479474548437</v>
      </c>
    </row>
    <row r="2614" spans="19:21" s="6" customFormat="1" x14ac:dyDescent="0.2">
      <c r="S2614" s="6">
        <v>2613</v>
      </c>
      <c r="T2614" s="6" t="s">
        <v>3523</v>
      </c>
      <c r="U2614" s="7">
        <f t="shared" si="53"/>
        <v>53.633004926108377</v>
      </c>
    </row>
    <row r="2615" spans="19:21" s="6" customFormat="1" x14ac:dyDescent="0.2">
      <c r="S2615" s="6">
        <v>2614</v>
      </c>
      <c r="T2615" s="6" t="s">
        <v>3524</v>
      </c>
      <c r="U2615" s="7">
        <f t="shared" si="53"/>
        <v>53.653530377668311</v>
      </c>
    </row>
    <row r="2616" spans="19:21" s="6" customFormat="1" x14ac:dyDescent="0.2">
      <c r="S2616" s="6">
        <v>2615</v>
      </c>
      <c r="T2616" s="6" t="s">
        <v>3525</v>
      </c>
      <c r="U2616" s="7">
        <f t="shared" si="53"/>
        <v>53.674055829228237</v>
      </c>
    </row>
    <row r="2617" spans="19:21" s="6" customFormat="1" x14ac:dyDescent="0.2">
      <c r="S2617" s="6">
        <v>2616</v>
      </c>
      <c r="T2617" s="6" t="s">
        <v>3526</v>
      </c>
      <c r="U2617" s="7">
        <f t="shared" si="53"/>
        <v>53.694581280788178</v>
      </c>
    </row>
    <row r="2618" spans="19:21" s="6" customFormat="1" x14ac:dyDescent="0.2">
      <c r="S2618" s="6">
        <v>2617</v>
      </c>
      <c r="T2618" s="6" t="s">
        <v>3527</v>
      </c>
      <c r="U2618" s="7">
        <f t="shared" si="53"/>
        <v>53.715106732348119</v>
      </c>
    </row>
    <row r="2619" spans="19:21" s="6" customFormat="1" x14ac:dyDescent="0.2">
      <c r="S2619" s="6">
        <v>2618</v>
      </c>
      <c r="T2619" s="6" t="s">
        <v>3528</v>
      </c>
      <c r="U2619" s="7">
        <f t="shared" si="53"/>
        <v>53.735632183908045</v>
      </c>
    </row>
    <row r="2620" spans="19:21" s="6" customFormat="1" x14ac:dyDescent="0.2">
      <c r="S2620" s="6">
        <v>2619</v>
      </c>
      <c r="T2620" s="6" t="s">
        <v>3529</v>
      </c>
      <c r="U2620" s="7">
        <f t="shared" si="53"/>
        <v>53.756157635467986</v>
      </c>
    </row>
    <row r="2621" spans="19:21" s="6" customFormat="1" x14ac:dyDescent="0.2">
      <c r="S2621" s="6">
        <v>2620</v>
      </c>
      <c r="T2621" s="6" t="s">
        <v>3530</v>
      </c>
      <c r="U2621" s="7">
        <f t="shared" si="53"/>
        <v>53.776683087027912</v>
      </c>
    </row>
    <row r="2622" spans="19:21" s="6" customFormat="1" x14ac:dyDescent="0.2">
      <c r="S2622" s="6">
        <v>2621</v>
      </c>
      <c r="T2622" s="6" t="s">
        <v>3531</v>
      </c>
      <c r="U2622" s="7">
        <f t="shared" si="53"/>
        <v>53.797208538587846</v>
      </c>
    </row>
    <row r="2623" spans="19:21" s="6" customFormat="1" x14ac:dyDescent="0.2">
      <c r="S2623" s="6">
        <v>2622</v>
      </c>
      <c r="T2623" s="6" t="s">
        <v>3532</v>
      </c>
      <c r="U2623" s="7">
        <f t="shared" si="53"/>
        <v>53.817733990147786</v>
      </c>
    </row>
    <row r="2624" spans="19:21" s="6" customFormat="1" x14ac:dyDescent="0.2">
      <c r="S2624" s="6">
        <v>2623</v>
      </c>
      <c r="T2624" s="6" t="s">
        <v>3533</v>
      </c>
      <c r="U2624" s="7">
        <f t="shared" si="53"/>
        <v>53.838259441707713</v>
      </c>
    </row>
    <row r="2625" spans="19:21" s="6" customFormat="1" x14ac:dyDescent="0.2">
      <c r="S2625" s="6">
        <v>2624</v>
      </c>
      <c r="T2625" s="6" t="s">
        <v>3534</v>
      </c>
      <c r="U2625" s="7">
        <f t="shared" si="53"/>
        <v>53.858784893267654</v>
      </c>
    </row>
    <row r="2626" spans="19:21" s="6" customFormat="1" x14ac:dyDescent="0.2">
      <c r="S2626" s="6">
        <v>2625</v>
      </c>
      <c r="T2626" s="6" t="s">
        <v>3535</v>
      </c>
      <c r="U2626" s="7">
        <f t="shared" si="53"/>
        <v>53.879310344827594</v>
      </c>
    </row>
    <row r="2627" spans="19:21" s="6" customFormat="1" x14ac:dyDescent="0.2">
      <c r="S2627" s="6">
        <v>2626</v>
      </c>
      <c r="T2627" s="6" t="s">
        <v>3536</v>
      </c>
      <c r="U2627" s="7">
        <f t="shared" si="53"/>
        <v>53.899835796387521</v>
      </c>
    </row>
    <row r="2628" spans="19:21" s="6" customFormat="1" x14ac:dyDescent="0.2">
      <c r="S2628" s="6">
        <v>2627</v>
      </c>
      <c r="T2628" s="6" t="s">
        <v>3537</v>
      </c>
      <c r="U2628" s="7">
        <f t="shared" si="53"/>
        <v>53.920361247947454</v>
      </c>
    </row>
    <row r="2629" spans="19:21" s="6" customFormat="1" x14ac:dyDescent="0.2">
      <c r="S2629" s="6">
        <v>2628</v>
      </c>
      <c r="T2629" s="6" t="s">
        <v>3538</v>
      </c>
      <c r="U2629" s="7">
        <f t="shared" si="53"/>
        <v>53.940886699507388</v>
      </c>
    </row>
    <row r="2630" spans="19:21" s="6" customFormat="1" x14ac:dyDescent="0.2">
      <c r="S2630" s="6">
        <v>2629</v>
      </c>
      <c r="T2630" s="6" t="s">
        <v>3539</v>
      </c>
      <c r="U2630" s="7">
        <f t="shared" si="53"/>
        <v>53.961412151067321</v>
      </c>
    </row>
    <row r="2631" spans="19:21" s="6" customFormat="1" x14ac:dyDescent="0.2">
      <c r="S2631" s="6">
        <v>2630</v>
      </c>
      <c r="T2631" s="6" t="s">
        <v>3540</v>
      </c>
      <c r="U2631" s="7">
        <f t="shared" si="53"/>
        <v>53.981937602627262</v>
      </c>
    </row>
    <row r="2632" spans="19:21" s="6" customFormat="1" x14ac:dyDescent="0.2">
      <c r="S2632" s="6">
        <v>2631</v>
      </c>
      <c r="T2632" s="6" t="s">
        <v>3541</v>
      </c>
      <c r="U2632" s="7">
        <f t="shared" si="53"/>
        <v>54.002463054187189</v>
      </c>
    </row>
    <row r="2633" spans="19:21" s="6" customFormat="1" x14ac:dyDescent="0.2">
      <c r="S2633" s="6">
        <v>2632</v>
      </c>
      <c r="T2633" s="6" t="s">
        <v>3542</v>
      </c>
      <c r="U2633" s="7">
        <f t="shared" si="53"/>
        <v>54.022988505747129</v>
      </c>
    </row>
    <row r="2634" spans="19:21" s="6" customFormat="1" x14ac:dyDescent="0.2">
      <c r="S2634" s="6">
        <v>2633</v>
      </c>
      <c r="T2634" s="6" t="s">
        <v>3543</v>
      </c>
      <c r="U2634" s="7">
        <f t="shared" si="53"/>
        <v>54.043513957307063</v>
      </c>
    </row>
    <row r="2635" spans="19:21" s="6" customFormat="1" x14ac:dyDescent="0.2">
      <c r="S2635" s="6">
        <v>2634</v>
      </c>
      <c r="T2635" s="6" t="s">
        <v>3544</v>
      </c>
      <c r="U2635" s="7">
        <f t="shared" si="53"/>
        <v>54.064039408866989</v>
      </c>
    </row>
    <row r="2636" spans="19:21" s="6" customFormat="1" x14ac:dyDescent="0.2">
      <c r="S2636" s="6">
        <v>2635</v>
      </c>
      <c r="T2636" s="6" t="s">
        <v>3545</v>
      </c>
      <c r="U2636" s="7">
        <f t="shared" si="53"/>
        <v>54.08456486042693</v>
      </c>
    </row>
    <row r="2637" spans="19:21" s="6" customFormat="1" x14ac:dyDescent="0.2">
      <c r="S2637" s="6">
        <v>2636</v>
      </c>
      <c r="T2637" s="6" t="s">
        <v>3546</v>
      </c>
      <c r="U2637" s="7">
        <f t="shared" si="53"/>
        <v>54.105090311986856</v>
      </c>
    </row>
    <row r="2638" spans="19:21" s="6" customFormat="1" x14ac:dyDescent="0.2">
      <c r="S2638" s="6">
        <v>2637</v>
      </c>
      <c r="T2638" s="6" t="s">
        <v>3547</v>
      </c>
      <c r="U2638" s="7">
        <f t="shared" si="53"/>
        <v>54.125615763546797</v>
      </c>
    </row>
    <row r="2639" spans="19:21" s="6" customFormat="1" x14ac:dyDescent="0.2">
      <c r="S2639" s="6">
        <v>2638</v>
      </c>
      <c r="T2639" s="6" t="s">
        <v>3548</v>
      </c>
      <c r="U2639" s="7">
        <f t="shared" si="53"/>
        <v>54.146141215106738</v>
      </c>
    </row>
    <row r="2640" spans="19:21" s="6" customFormat="1" x14ac:dyDescent="0.2">
      <c r="S2640" s="6">
        <v>2639</v>
      </c>
      <c r="T2640" s="6" t="s">
        <v>3549</v>
      </c>
      <c r="U2640" s="7">
        <f t="shared" si="53"/>
        <v>54.166666666666664</v>
      </c>
    </row>
    <row r="2641" spans="19:21" s="6" customFormat="1" x14ac:dyDescent="0.2">
      <c r="S2641" s="6">
        <v>2640</v>
      </c>
      <c r="T2641" s="6" t="s">
        <v>3550</v>
      </c>
      <c r="U2641" s="7">
        <f t="shared" si="53"/>
        <v>54.187192118226605</v>
      </c>
    </row>
    <row r="2642" spans="19:21" s="6" customFormat="1" x14ac:dyDescent="0.2">
      <c r="S2642" s="6">
        <v>2641</v>
      </c>
      <c r="T2642" s="6" t="s">
        <v>3551</v>
      </c>
      <c r="U2642" s="7">
        <f t="shared" ref="U2642:U2705" si="54">(S2642/4872)*100</f>
        <v>54.207717569786539</v>
      </c>
    </row>
    <row r="2643" spans="19:21" s="6" customFormat="1" x14ac:dyDescent="0.2">
      <c r="S2643" s="6">
        <v>2642</v>
      </c>
      <c r="T2643" s="6" t="s">
        <v>3552</v>
      </c>
      <c r="U2643" s="7">
        <f t="shared" si="54"/>
        <v>54.228243021346465</v>
      </c>
    </row>
    <row r="2644" spans="19:21" s="6" customFormat="1" x14ac:dyDescent="0.2">
      <c r="S2644" s="6">
        <v>2643</v>
      </c>
      <c r="T2644" s="6" t="s">
        <v>3553</v>
      </c>
      <c r="U2644" s="7">
        <f t="shared" si="54"/>
        <v>54.248768472906406</v>
      </c>
    </row>
    <row r="2645" spans="19:21" s="6" customFormat="1" x14ac:dyDescent="0.2">
      <c r="S2645" s="6">
        <v>2644</v>
      </c>
      <c r="T2645" s="6" t="s">
        <v>3554</v>
      </c>
      <c r="U2645" s="7">
        <f t="shared" si="54"/>
        <v>54.269293924466332</v>
      </c>
    </row>
    <row r="2646" spans="19:21" s="6" customFormat="1" x14ac:dyDescent="0.2">
      <c r="S2646" s="6">
        <v>2645</v>
      </c>
      <c r="T2646" s="6" t="s">
        <v>3555</v>
      </c>
      <c r="U2646" s="7">
        <f t="shared" si="54"/>
        <v>54.289819376026273</v>
      </c>
    </row>
    <row r="2647" spans="19:21" s="6" customFormat="1" x14ac:dyDescent="0.2">
      <c r="S2647" s="6">
        <v>2646</v>
      </c>
      <c r="T2647" s="6" t="s">
        <v>3556</v>
      </c>
      <c r="U2647" s="7">
        <f t="shared" si="54"/>
        <v>54.310344827586206</v>
      </c>
    </row>
    <row r="2648" spans="19:21" s="6" customFormat="1" x14ac:dyDescent="0.2">
      <c r="S2648" s="6">
        <v>2647</v>
      </c>
      <c r="T2648" s="6" t="s">
        <v>3557</v>
      </c>
      <c r="U2648" s="7">
        <f t="shared" si="54"/>
        <v>54.33087027914614</v>
      </c>
    </row>
    <row r="2649" spans="19:21" s="6" customFormat="1" x14ac:dyDescent="0.2">
      <c r="S2649" s="6">
        <v>2648</v>
      </c>
      <c r="T2649" s="6" t="s">
        <v>3558</v>
      </c>
      <c r="U2649" s="7">
        <f t="shared" si="54"/>
        <v>54.351395730706074</v>
      </c>
    </row>
    <row r="2650" spans="19:21" s="6" customFormat="1" x14ac:dyDescent="0.2">
      <c r="S2650" s="6">
        <v>2649</v>
      </c>
      <c r="T2650" s="6" t="s">
        <v>3559</v>
      </c>
      <c r="U2650" s="7">
        <f t="shared" si="54"/>
        <v>54.371921182266014</v>
      </c>
    </row>
    <row r="2651" spans="19:21" s="6" customFormat="1" x14ac:dyDescent="0.2">
      <c r="S2651" s="6">
        <v>2650</v>
      </c>
      <c r="T2651" s="6" t="s">
        <v>3560</v>
      </c>
      <c r="U2651" s="7">
        <f t="shared" si="54"/>
        <v>54.392446633825941</v>
      </c>
    </row>
    <row r="2652" spans="19:21" s="6" customFormat="1" x14ac:dyDescent="0.2">
      <c r="S2652" s="6">
        <v>2651</v>
      </c>
      <c r="T2652" s="6" t="s">
        <v>3561</v>
      </c>
      <c r="U2652" s="7">
        <f t="shared" si="54"/>
        <v>54.412972085385881</v>
      </c>
    </row>
    <row r="2653" spans="19:21" s="6" customFormat="1" x14ac:dyDescent="0.2">
      <c r="S2653" s="6">
        <v>2652</v>
      </c>
      <c r="T2653" s="6" t="s">
        <v>3562</v>
      </c>
      <c r="U2653" s="7">
        <f t="shared" si="54"/>
        <v>54.433497536945808</v>
      </c>
    </row>
    <row r="2654" spans="19:21" s="6" customFormat="1" x14ac:dyDescent="0.2">
      <c r="S2654" s="6">
        <v>2653</v>
      </c>
      <c r="T2654" s="6" t="s">
        <v>3563</v>
      </c>
      <c r="U2654" s="7">
        <f t="shared" si="54"/>
        <v>54.454022988505749</v>
      </c>
    </row>
    <row r="2655" spans="19:21" s="6" customFormat="1" x14ac:dyDescent="0.2">
      <c r="S2655" s="6">
        <v>2654</v>
      </c>
      <c r="T2655" s="6" t="s">
        <v>3564</v>
      </c>
      <c r="U2655" s="7">
        <f t="shared" si="54"/>
        <v>54.474548440065682</v>
      </c>
    </row>
    <row r="2656" spans="19:21" s="6" customFormat="1" x14ac:dyDescent="0.2">
      <c r="S2656" s="6">
        <v>2655</v>
      </c>
      <c r="T2656" s="6" t="s">
        <v>3565</v>
      </c>
      <c r="U2656" s="7">
        <f t="shared" si="54"/>
        <v>54.495073891625609</v>
      </c>
    </row>
    <row r="2657" spans="19:21" s="6" customFormat="1" x14ac:dyDescent="0.2">
      <c r="S2657" s="6">
        <v>2656</v>
      </c>
      <c r="T2657" s="6" t="s">
        <v>3566</v>
      </c>
      <c r="U2657" s="7">
        <f t="shared" si="54"/>
        <v>54.515599343185549</v>
      </c>
    </row>
    <row r="2658" spans="19:21" s="6" customFormat="1" x14ac:dyDescent="0.2">
      <c r="S2658" s="6">
        <v>2657</v>
      </c>
      <c r="T2658" s="6" t="s">
        <v>3567</v>
      </c>
      <c r="U2658" s="7">
        <f t="shared" si="54"/>
        <v>54.53612479474549</v>
      </c>
    </row>
    <row r="2659" spans="19:21" s="6" customFormat="1" x14ac:dyDescent="0.2">
      <c r="S2659" s="6">
        <v>2658</v>
      </c>
      <c r="T2659" s="6" t="s">
        <v>3568</v>
      </c>
      <c r="U2659" s="7">
        <f t="shared" si="54"/>
        <v>54.556650246305416</v>
      </c>
    </row>
    <row r="2660" spans="19:21" s="6" customFormat="1" x14ac:dyDescent="0.2">
      <c r="S2660" s="6">
        <v>2659</v>
      </c>
      <c r="T2660" s="6" t="s">
        <v>3569</v>
      </c>
      <c r="U2660" s="7">
        <f t="shared" si="54"/>
        <v>54.577175697865357</v>
      </c>
    </row>
    <row r="2661" spans="19:21" s="6" customFormat="1" x14ac:dyDescent="0.2">
      <c r="S2661" s="6">
        <v>2660</v>
      </c>
      <c r="T2661" s="6" t="s">
        <v>3570</v>
      </c>
      <c r="U2661" s="7">
        <f t="shared" si="54"/>
        <v>54.597701149425291</v>
      </c>
    </row>
    <row r="2662" spans="19:21" s="6" customFormat="1" x14ac:dyDescent="0.2">
      <c r="S2662" s="6">
        <v>2661</v>
      </c>
      <c r="T2662" s="6" t="s">
        <v>3571</v>
      </c>
      <c r="U2662" s="7">
        <f t="shared" si="54"/>
        <v>54.618226600985217</v>
      </c>
    </row>
    <row r="2663" spans="19:21" s="6" customFormat="1" x14ac:dyDescent="0.2">
      <c r="S2663" s="6">
        <v>2662</v>
      </c>
      <c r="T2663" s="6" t="s">
        <v>3572</v>
      </c>
      <c r="U2663" s="7">
        <f t="shared" si="54"/>
        <v>54.638752052545158</v>
      </c>
    </row>
    <row r="2664" spans="19:21" s="6" customFormat="1" x14ac:dyDescent="0.2">
      <c r="S2664" s="6">
        <v>2663</v>
      </c>
      <c r="T2664" s="6" t="s">
        <v>3573</v>
      </c>
      <c r="U2664" s="7">
        <f t="shared" si="54"/>
        <v>54.659277504105084</v>
      </c>
    </row>
    <row r="2665" spans="19:21" s="6" customFormat="1" x14ac:dyDescent="0.2">
      <c r="S2665" s="6">
        <v>2664</v>
      </c>
      <c r="T2665" s="6" t="s">
        <v>3574</v>
      </c>
      <c r="U2665" s="7">
        <f t="shared" si="54"/>
        <v>54.679802955665025</v>
      </c>
    </row>
    <row r="2666" spans="19:21" s="6" customFormat="1" x14ac:dyDescent="0.2">
      <c r="S2666" s="6">
        <v>2665</v>
      </c>
      <c r="T2666" s="6" t="s">
        <v>3575</v>
      </c>
      <c r="U2666" s="7">
        <f t="shared" si="54"/>
        <v>54.700328407224966</v>
      </c>
    </row>
    <row r="2667" spans="19:21" s="6" customFormat="1" x14ac:dyDescent="0.2">
      <c r="S2667" s="6">
        <v>2666</v>
      </c>
      <c r="T2667" s="6" t="s">
        <v>3576</v>
      </c>
      <c r="U2667" s="7">
        <f t="shared" si="54"/>
        <v>54.720853858784892</v>
      </c>
    </row>
    <row r="2668" spans="19:21" s="6" customFormat="1" x14ac:dyDescent="0.2">
      <c r="S2668" s="6">
        <v>2667</v>
      </c>
      <c r="T2668" s="6" t="s">
        <v>3577</v>
      </c>
      <c r="U2668" s="7">
        <f t="shared" si="54"/>
        <v>54.741379310344826</v>
      </c>
    </row>
    <row r="2669" spans="19:21" s="6" customFormat="1" x14ac:dyDescent="0.2">
      <c r="S2669" s="6">
        <v>2668</v>
      </c>
      <c r="T2669" s="6" t="s">
        <v>3578</v>
      </c>
      <c r="U2669" s="7">
        <f t="shared" si="54"/>
        <v>54.761904761904766</v>
      </c>
    </row>
    <row r="2670" spans="19:21" s="6" customFormat="1" x14ac:dyDescent="0.2">
      <c r="S2670" s="6">
        <v>2669</v>
      </c>
      <c r="T2670" s="6" t="s">
        <v>3579</v>
      </c>
      <c r="U2670" s="7">
        <f t="shared" si="54"/>
        <v>54.782430213464693</v>
      </c>
    </row>
    <row r="2671" spans="19:21" s="6" customFormat="1" x14ac:dyDescent="0.2">
      <c r="S2671" s="6">
        <v>2670</v>
      </c>
      <c r="T2671" s="6" t="s">
        <v>3580</v>
      </c>
      <c r="U2671" s="7">
        <f t="shared" si="54"/>
        <v>54.802955665024633</v>
      </c>
    </row>
    <row r="2672" spans="19:21" s="6" customFormat="1" x14ac:dyDescent="0.2">
      <c r="S2672" s="6">
        <v>2671</v>
      </c>
      <c r="T2672" s="6" t="s">
        <v>3581</v>
      </c>
      <c r="U2672" s="7">
        <f t="shared" si="54"/>
        <v>54.82348111658456</v>
      </c>
    </row>
    <row r="2673" spans="19:21" s="6" customFormat="1" x14ac:dyDescent="0.2">
      <c r="S2673" s="6">
        <v>2672</v>
      </c>
      <c r="T2673" s="6" t="s">
        <v>3582</v>
      </c>
      <c r="U2673" s="7">
        <f t="shared" si="54"/>
        <v>54.844006568144501</v>
      </c>
    </row>
    <row r="2674" spans="19:21" s="6" customFormat="1" x14ac:dyDescent="0.2">
      <c r="S2674" s="6">
        <v>2673</v>
      </c>
      <c r="T2674" s="6" t="s">
        <v>3583</v>
      </c>
      <c r="U2674" s="7">
        <f t="shared" si="54"/>
        <v>54.864532019704434</v>
      </c>
    </row>
    <row r="2675" spans="19:21" s="6" customFormat="1" x14ac:dyDescent="0.2">
      <c r="S2675" s="6">
        <v>2674</v>
      </c>
      <c r="T2675" s="6" t="s">
        <v>3584</v>
      </c>
      <c r="U2675" s="7">
        <f t="shared" si="54"/>
        <v>54.885057471264368</v>
      </c>
    </row>
    <row r="2676" spans="19:21" s="6" customFormat="1" x14ac:dyDescent="0.2">
      <c r="S2676" s="6">
        <v>2675</v>
      </c>
      <c r="T2676" s="6" t="s">
        <v>3585</v>
      </c>
      <c r="U2676" s="7">
        <f t="shared" si="54"/>
        <v>54.905582922824301</v>
      </c>
    </row>
    <row r="2677" spans="19:21" s="6" customFormat="1" x14ac:dyDescent="0.2">
      <c r="S2677" s="6">
        <v>2676</v>
      </c>
      <c r="T2677" s="6" t="s">
        <v>3586</v>
      </c>
      <c r="U2677" s="7">
        <f t="shared" si="54"/>
        <v>54.926108374384242</v>
      </c>
    </row>
    <row r="2678" spans="19:21" s="6" customFormat="1" x14ac:dyDescent="0.2">
      <c r="S2678" s="6">
        <v>2677</v>
      </c>
      <c r="T2678" s="6" t="s">
        <v>3587</v>
      </c>
      <c r="U2678" s="7">
        <f t="shared" si="54"/>
        <v>54.946633825944168</v>
      </c>
    </row>
    <row r="2679" spans="19:21" s="6" customFormat="1" x14ac:dyDescent="0.2">
      <c r="S2679" s="6">
        <v>2678</v>
      </c>
      <c r="T2679" s="6" t="s">
        <v>3588</v>
      </c>
      <c r="U2679" s="7">
        <f t="shared" si="54"/>
        <v>54.967159277504109</v>
      </c>
    </row>
    <row r="2680" spans="19:21" s="6" customFormat="1" x14ac:dyDescent="0.2">
      <c r="S2680" s="6">
        <v>2679</v>
      </c>
      <c r="T2680" s="6" t="s">
        <v>3589</v>
      </c>
      <c r="U2680" s="7">
        <f t="shared" si="54"/>
        <v>54.987684729064036</v>
      </c>
    </row>
    <row r="2681" spans="19:21" s="6" customFormat="1" x14ac:dyDescent="0.2">
      <c r="S2681" s="6">
        <v>2680</v>
      </c>
      <c r="T2681" s="6" t="s">
        <v>3590</v>
      </c>
      <c r="U2681" s="7">
        <f t="shared" si="54"/>
        <v>55.008210180623976</v>
      </c>
    </row>
    <row r="2682" spans="19:21" s="6" customFormat="1" x14ac:dyDescent="0.2">
      <c r="S2682" s="6">
        <v>2681</v>
      </c>
      <c r="T2682" s="6" t="s">
        <v>3591</v>
      </c>
      <c r="U2682" s="7">
        <f t="shared" si="54"/>
        <v>55.02873563218391</v>
      </c>
    </row>
    <row r="2683" spans="19:21" s="6" customFormat="1" x14ac:dyDescent="0.2">
      <c r="S2683" s="6">
        <v>2682</v>
      </c>
      <c r="T2683" s="6" t="s">
        <v>3592</v>
      </c>
      <c r="U2683" s="7">
        <f t="shared" si="54"/>
        <v>55.049261083743836</v>
      </c>
    </row>
    <row r="2684" spans="19:21" s="6" customFormat="1" x14ac:dyDescent="0.2">
      <c r="S2684" s="6">
        <v>2683</v>
      </c>
      <c r="T2684" s="6" t="s">
        <v>3593</v>
      </c>
      <c r="U2684" s="7">
        <f t="shared" si="54"/>
        <v>55.069786535303777</v>
      </c>
    </row>
    <row r="2685" spans="19:21" s="6" customFormat="1" x14ac:dyDescent="0.2">
      <c r="S2685" s="6">
        <v>2684</v>
      </c>
      <c r="T2685" s="6" t="s">
        <v>3594</v>
      </c>
      <c r="U2685" s="7">
        <f t="shared" si="54"/>
        <v>55.090311986863718</v>
      </c>
    </row>
    <row r="2686" spans="19:21" s="6" customFormat="1" x14ac:dyDescent="0.2">
      <c r="S2686" s="6">
        <v>2685</v>
      </c>
      <c r="T2686" s="6" t="s">
        <v>3595</v>
      </c>
      <c r="U2686" s="7">
        <f t="shared" si="54"/>
        <v>55.110837438423644</v>
      </c>
    </row>
    <row r="2687" spans="19:21" s="6" customFormat="1" x14ac:dyDescent="0.2">
      <c r="S2687" s="6">
        <v>2686</v>
      </c>
      <c r="T2687" s="6" t="s">
        <v>3596</v>
      </c>
      <c r="U2687" s="7">
        <f t="shared" si="54"/>
        <v>55.131362889983585</v>
      </c>
    </row>
    <row r="2688" spans="19:21" s="6" customFormat="1" x14ac:dyDescent="0.2">
      <c r="S2688" s="6">
        <v>2687</v>
      </c>
      <c r="T2688" s="6" t="s">
        <v>3597</v>
      </c>
      <c r="U2688" s="7">
        <f t="shared" si="54"/>
        <v>55.151888341543511</v>
      </c>
    </row>
    <row r="2689" spans="19:21" s="6" customFormat="1" x14ac:dyDescent="0.2">
      <c r="S2689" s="6">
        <v>2688</v>
      </c>
      <c r="T2689" s="6" t="s">
        <v>3598</v>
      </c>
      <c r="U2689" s="7">
        <f t="shared" si="54"/>
        <v>55.172413793103445</v>
      </c>
    </row>
    <row r="2690" spans="19:21" s="6" customFormat="1" x14ac:dyDescent="0.2">
      <c r="S2690" s="6">
        <v>2689</v>
      </c>
      <c r="T2690" s="6" t="s">
        <v>3599</v>
      </c>
      <c r="U2690" s="7">
        <f t="shared" si="54"/>
        <v>55.192939244663386</v>
      </c>
    </row>
    <row r="2691" spans="19:21" s="6" customFormat="1" x14ac:dyDescent="0.2">
      <c r="S2691" s="6">
        <v>2690</v>
      </c>
      <c r="T2691" s="6" t="s">
        <v>3600</v>
      </c>
      <c r="U2691" s="7">
        <f t="shared" si="54"/>
        <v>55.213464696223312</v>
      </c>
    </row>
    <row r="2692" spans="19:21" s="6" customFormat="1" x14ac:dyDescent="0.2">
      <c r="S2692" s="6">
        <v>2691</v>
      </c>
      <c r="T2692" s="6" t="s">
        <v>3601</v>
      </c>
      <c r="U2692" s="7">
        <f t="shared" si="54"/>
        <v>55.233990147783253</v>
      </c>
    </row>
    <row r="2693" spans="19:21" s="6" customFormat="1" x14ac:dyDescent="0.2">
      <c r="S2693" s="6">
        <v>2692</v>
      </c>
      <c r="T2693" s="6" t="s">
        <v>3602</v>
      </c>
      <c r="U2693" s="7">
        <f t="shared" si="54"/>
        <v>55.254515599343193</v>
      </c>
    </row>
    <row r="2694" spans="19:21" s="6" customFormat="1" x14ac:dyDescent="0.2">
      <c r="S2694" s="6">
        <v>2693</v>
      </c>
      <c r="T2694" s="6" t="s">
        <v>3603</v>
      </c>
      <c r="U2694" s="7">
        <f t="shared" si="54"/>
        <v>55.27504105090312</v>
      </c>
    </row>
    <row r="2695" spans="19:21" s="6" customFormat="1" x14ac:dyDescent="0.2">
      <c r="S2695" s="6">
        <v>2694</v>
      </c>
      <c r="T2695" s="6" t="s">
        <v>3604</v>
      </c>
      <c r="U2695" s="7">
        <f t="shared" si="54"/>
        <v>55.295566502463053</v>
      </c>
    </row>
    <row r="2696" spans="19:21" s="6" customFormat="1" x14ac:dyDescent="0.2">
      <c r="S2696" s="6">
        <v>2695</v>
      </c>
      <c r="T2696" s="6" t="s">
        <v>3605</v>
      </c>
      <c r="U2696" s="7">
        <f t="shared" si="54"/>
        <v>55.31609195402298</v>
      </c>
    </row>
    <row r="2697" spans="19:21" s="6" customFormat="1" x14ac:dyDescent="0.2">
      <c r="S2697" s="6">
        <v>2696</v>
      </c>
      <c r="T2697" s="6" t="s">
        <v>3606</v>
      </c>
      <c r="U2697" s="7">
        <f t="shared" si="54"/>
        <v>55.336617405582921</v>
      </c>
    </row>
    <row r="2698" spans="19:21" s="6" customFormat="1" x14ac:dyDescent="0.2">
      <c r="S2698" s="6">
        <v>2697</v>
      </c>
      <c r="T2698" s="6" t="s">
        <v>3607</v>
      </c>
      <c r="U2698" s="7">
        <f t="shared" si="54"/>
        <v>55.357142857142861</v>
      </c>
    </row>
    <row r="2699" spans="19:21" s="6" customFormat="1" x14ac:dyDescent="0.2">
      <c r="S2699" s="6">
        <v>2698</v>
      </c>
      <c r="T2699" s="6" t="s">
        <v>3608</v>
      </c>
      <c r="U2699" s="7">
        <f t="shared" si="54"/>
        <v>55.377668308702788</v>
      </c>
    </row>
    <row r="2700" spans="19:21" s="6" customFormat="1" x14ac:dyDescent="0.2">
      <c r="S2700" s="6">
        <v>2699</v>
      </c>
      <c r="T2700" s="6" t="s">
        <v>3609</v>
      </c>
      <c r="U2700" s="7">
        <f t="shared" si="54"/>
        <v>55.398193760262728</v>
      </c>
    </row>
    <row r="2701" spans="19:21" s="6" customFormat="1" x14ac:dyDescent="0.2">
      <c r="S2701" s="6">
        <v>2700</v>
      </c>
      <c r="T2701" s="6" t="s">
        <v>3610</v>
      </c>
      <c r="U2701" s="7">
        <f t="shared" si="54"/>
        <v>55.418719211822662</v>
      </c>
    </row>
    <row r="2702" spans="19:21" s="6" customFormat="1" x14ac:dyDescent="0.2">
      <c r="S2702" s="6">
        <v>2701</v>
      </c>
      <c r="T2702" s="6" t="s">
        <v>3611</v>
      </c>
      <c r="U2702" s="7">
        <f t="shared" si="54"/>
        <v>55.439244663382595</v>
      </c>
    </row>
    <row r="2703" spans="19:21" s="6" customFormat="1" x14ac:dyDescent="0.2">
      <c r="S2703" s="6">
        <v>2702</v>
      </c>
      <c r="T2703" s="6" t="s">
        <v>3612</v>
      </c>
      <c r="U2703" s="7">
        <f t="shared" si="54"/>
        <v>55.459770114942529</v>
      </c>
    </row>
    <row r="2704" spans="19:21" s="6" customFormat="1" x14ac:dyDescent="0.2">
      <c r="S2704" s="6">
        <v>2703</v>
      </c>
      <c r="T2704" s="6" t="s">
        <v>3613</v>
      </c>
      <c r="U2704" s="7">
        <f t="shared" si="54"/>
        <v>55.480295566502456</v>
      </c>
    </row>
    <row r="2705" spans="19:21" s="6" customFormat="1" x14ac:dyDescent="0.2">
      <c r="S2705" s="6">
        <v>2704</v>
      </c>
      <c r="T2705" s="6" t="s">
        <v>3614</v>
      </c>
      <c r="U2705" s="7">
        <f t="shared" si="54"/>
        <v>55.500821018062396</v>
      </c>
    </row>
    <row r="2706" spans="19:21" s="6" customFormat="1" x14ac:dyDescent="0.2">
      <c r="S2706" s="6">
        <v>2705</v>
      </c>
      <c r="T2706" s="6" t="s">
        <v>3615</v>
      </c>
      <c r="U2706" s="7">
        <f t="shared" ref="U2706:U2769" si="55">(S2706/4872)*100</f>
        <v>55.521346469622337</v>
      </c>
    </row>
    <row r="2707" spans="19:21" s="6" customFormat="1" x14ac:dyDescent="0.2">
      <c r="S2707" s="6">
        <v>2706</v>
      </c>
      <c r="T2707" s="6" t="s">
        <v>3616</v>
      </c>
      <c r="U2707" s="7">
        <f t="shared" si="55"/>
        <v>55.541871921182263</v>
      </c>
    </row>
    <row r="2708" spans="19:21" s="6" customFormat="1" x14ac:dyDescent="0.2">
      <c r="S2708" s="6">
        <v>2707</v>
      </c>
      <c r="T2708" s="6" t="s">
        <v>3617</v>
      </c>
      <c r="U2708" s="7">
        <f t="shared" si="55"/>
        <v>55.562397372742197</v>
      </c>
    </row>
    <row r="2709" spans="19:21" s="6" customFormat="1" x14ac:dyDescent="0.2">
      <c r="S2709" s="6">
        <v>2708</v>
      </c>
      <c r="T2709" s="6" t="s">
        <v>3618</v>
      </c>
      <c r="U2709" s="7">
        <f t="shared" si="55"/>
        <v>55.582922824302138</v>
      </c>
    </row>
    <row r="2710" spans="19:21" s="6" customFormat="1" x14ac:dyDescent="0.2">
      <c r="S2710" s="6">
        <v>2709</v>
      </c>
      <c r="T2710" s="6" t="s">
        <v>3619</v>
      </c>
      <c r="U2710" s="7">
        <f t="shared" si="55"/>
        <v>55.603448275862064</v>
      </c>
    </row>
    <row r="2711" spans="19:21" s="6" customFormat="1" x14ac:dyDescent="0.2">
      <c r="S2711" s="6">
        <v>2710</v>
      </c>
      <c r="T2711" s="6" t="s">
        <v>3620</v>
      </c>
      <c r="U2711" s="7">
        <f t="shared" si="55"/>
        <v>55.623973727422005</v>
      </c>
    </row>
    <row r="2712" spans="19:21" s="6" customFormat="1" x14ac:dyDescent="0.2">
      <c r="S2712" s="6">
        <v>2711</v>
      </c>
      <c r="T2712" s="6" t="s">
        <v>3621</v>
      </c>
      <c r="U2712" s="7">
        <f t="shared" si="55"/>
        <v>55.644499178981931</v>
      </c>
    </row>
    <row r="2713" spans="19:21" s="6" customFormat="1" x14ac:dyDescent="0.2">
      <c r="S2713" s="6">
        <v>2712</v>
      </c>
      <c r="T2713" s="6" t="s">
        <v>3622</v>
      </c>
      <c r="U2713" s="7">
        <f t="shared" si="55"/>
        <v>55.665024630541872</v>
      </c>
    </row>
    <row r="2714" spans="19:21" s="6" customFormat="1" x14ac:dyDescent="0.2">
      <c r="S2714" s="6">
        <v>2713</v>
      </c>
      <c r="T2714" s="6" t="s">
        <v>3623</v>
      </c>
      <c r="U2714" s="7">
        <f t="shared" si="55"/>
        <v>55.685550082101813</v>
      </c>
    </row>
    <row r="2715" spans="19:21" s="6" customFormat="1" x14ac:dyDescent="0.2">
      <c r="S2715" s="6">
        <v>2714</v>
      </c>
      <c r="T2715" s="6" t="s">
        <v>3624</v>
      </c>
      <c r="U2715" s="7">
        <f t="shared" si="55"/>
        <v>55.706075533661739</v>
      </c>
    </row>
    <row r="2716" spans="19:21" s="6" customFormat="1" x14ac:dyDescent="0.2">
      <c r="S2716" s="6">
        <v>2715</v>
      </c>
      <c r="T2716" s="6" t="s">
        <v>3625</v>
      </c>
      <c r="U2716" s="7">
        <f t="shared" si="55"/>
        <v>55.726600985221673</v>
      </c>
    </row>
    <row r="2717" spans="19:21" s="6" customFormat="1" x14ac:dyDescent="0.2">
      <c r="S2717" s="6">
        <v>2716</v>
      </c>
      <c r="T2717" s="6" t="s">
        <v>3626</v>
      </c>
      <c r="U2717" s="7">
        <f t="shared" si="55"/>
        <v>55.747126436781613</v>
      </c>
    </row>
    <row r="2718" spans="19:21" s="6" customFormat="1" x14ac:dyDescent="0.2">
      <c r="S2718" s="6">
        <v>2717</v>
      </c>
      <c r="T2718" s="6" t="s">
        <v>3627</v>
      </c>
      <c r="U2718" s="7">
        <f t="shared" si="55"/>
        <v>55.76765188834154</v>
      </c>
    </row>
    <row r="2719" spans="19:21" s="6" customFormat="1" x14ac:dyDescent="0.2">
      <c r="S2719" s="6">
        <v>2718</v>
      </c>
      <c r="T2719" s="6" t="s">
        <v>3628</v>
      </c>
      <c r="U2719" s="7">
        <f t="shared" si="55"/>
        <v>55.78817733990148</v>
      </c>
    </row>
    <row r="2720" spans="19:21" s="6" customFormat="1" x14ac:dyDescent="0.2">
      <c r="S2720" s="6">
        <v>2719</v>
      </c>
      <c r="T2720" s="6" t="s">
        <v>3629</v>
      </c>
      <c r="U2720" s="7">
        <f t="shared" si="55"/>
        <v>55.808702791461414</v>
      </c>
    </row>
    <row r="2721" spans="19:21" s="6" customFormat="1" x14ac:dyDescent="0.2">
      <c r="S2721" s="6">
        <v>2720</v>
      </c>
      <c r="T2721" s="6" t="s">
        <v>3630</v>
      </c>
      <c r="U2721" s="7">
        <f t="shared" si="55"/>
        <v>55.829228243021348</v>
      </c>
    </row>
    <row r="2722" spans="19:21" s="6" customFormat="1" x14ac:dyDescent="0.2">
      <c r="S2722" s="6">
        <v>2721</v>
      </c>
      <c r="T2722" s="6" t="s">
        <v>3631</v>
      </c>
      <c r="U2722" s="7">
        <f t="shared" si="55"/>
        <v>55.849753694581281</v>
      </c>
    </row>
    <row r="2723" spans="19:21" s="6" customFormat="1" x14ac:dyDescent="0.2">
      <c r="S2723" s="6">
        <v>2722</v>
      </c>
      <c r="T2723" s="6" t="s">
        <v>3632</v>
      </c>
      <c r="U2723" s="7">
        <f t="shared" si="55"/>
        <v>55.870279146141208</v>
      </c>
    </row>
    <row r="2724" spans="19:21" s="6" customFormat="1" x14ac:dyDescent="0.2">
      <c r="S2724" s="6">
        <v>2723</v>
      </c>
      <c r="T2724" s="6" t="s">
        <v>3633</v>
      </c>
      <c r="U2724" s="7">
        <f t="shared" si="55"/>
        <v>55.890804597701148</v>
      </c>
    </row>
    <row r="2725" spans="19:21" s="6" customFormat="1" x14ac:dyDescent="0.2">
      <c r="S2725" s="6">
        <v>2724</v>
      </c>
      <c r="T2725" s="6" t="s">
        <v>3634</v>
      </c>
      <c r="U2725" s="7">
        <f t="shared" si="55"/>
        <v>55.911330049261089</v>
      </c>
    </row>
    <row r="2726" spans="19:21" s="6" customFormat="1" x14ac:dyDescent="0.2">
      <c r="S2726" s="6">
        <v>2725</v>
      </c>
      <c r="T2726" s="6" t="s">
        <v>3635</v>
      </c>
      <c r="U2726" s="7">
        <f t="shared" si="55"/>
        <v>55.931855500821015</v>
      </c>
    </row>
    <row r="2727" spans="19:21" s="6" customFormat="1" x14ac:dyDescent="0.2">
      <c r="S2727" s="6">
        <v>2726</v>
      </c>
      <c r="T2727" s="6" t="s">
        <v>3636</v>
      </c>
      <c r="U2727" s="7">
        <f t="shared" si="55"/>
        <v>55.952380952380956</v>
      </c>
    </row>
    <row r="2728" spans="19:21" s="6" customFormat="1" x14ac:dyDescent="0.2">
      <c r="S2728" s="6">
        <v>2727</v>
      </c>
      <c r="T2728" s="6" t="s">
        <v>3637</v>
      </c>
      <c r="U2728" s="7">
        <f t="shared" si="55"/>
        <v>55.97290640394089</v>
      </c>
    </row>
    <row r="2729" spans="19:21" s="6" customFormat="1" x14ac:dyDescent="0.2">
      <c r="S2729" s="6">
        <v>2728</v>
      </c>
      <c r="T2729" s="6" t="s">
        <v>3638</v>
      </c>
      <c r="U2729" s="7">
        <f t="shared" si="55"/>
        <v>55.993431855500816</v>
      </c>
    </row>
    <row r="2730" spans="19:21" s="6" customFormat="1" x14ac:dyDescent="0.2">
      <c r="S2730" s="6">
        <v>2729</v>
      </c>
      <c r="T2730" s="6" t="s">
        <v>3639</v>
      </c>
      <c r="U2730" s="7">
        <f t="shared" si="55"/>
        <v>56.013957307060757</v>
      </c>
    </row>
    <row r="2731" spans="19:21" s="6" customFormat="1" x14ac:dyDescent="0.2">
      <c r="S2731" s="6">
        <v>2730</v>
      </c>
      <c r="T2731" s="6" t="s">
        <v>3640</v>
      </c>
      <c r="U2731" s="7">
        <f t="shared" si="55"/>
        <v>56.034482758620683</v>
      </c>
    </row>
    <row r="2732" spans="19:21" s="6" customFormat="1" x14ac:dyDescent="0.2">
      <c r="S2732" s="6">
        <v>2731</v>
      </c>
      <c r="T2732" s="6" t="s">
        <v>3641</v>
      </c>
      <c r="U2732" s="7">
        <f t="shared" si="55"/>
        <v>56.055008210180624</v>
      </c>
    </row>
    <row r="2733" spans="19:21" s="6" customFormat="1" x14ac:dyDescent="0.2">
      <c r="S2733" s="6">
        <v>2732</v>
      </c>
      <c r="T2733" s="6" t="s">
        <v>3642</v>
      </c>
      <c r="U2733" s="7">
        <f t="shared" si="55"/>
        <v>56.075533661740565</v>
      </c>
    </row>
    <row r="2734" spans="19:21" s="6" customFormat="1" x14ac:dyDescent="0.2">
      <c r="S2734" s="6">
        <v>2733</v>
      </c>
      <c r="T2734" s="6" t="s">
        <v>3643</v>
      </c>
      <c r="U2734" s="7">
        <f t="shared" si="55"/>
        <v>56.096059113300491</v>
      </c>
    </row>
    <row r="2735" spans="19:21" s="6" customFormat="1" x14ac:dyDescent="0.2">
      <c r="S2735" s="6">
        <v>2734</v>
      </c>
      <c r="T2735" s="6" t="s">
        <v>3644</v>
      </c>
      <c r="U2735" s="7">
        <f t="shared" si="55"/>
        <v>56.116584564860425</v>
      </c>
    </row>
    <row r="2736" spans="19:21" s="6" customFormat="1" x14ac:dyDescent="0.2">
      <c r="S2736" s="6">
        <v>2735</v>
      </c>
      <c r="T2736" s="6" t="s">
        <v>3645</v>
      </c>
      <c r="U2736" s="7">
        <f t="shared" si="55"/>
        <v>56.137110016420365</v>
      </c>
    </row>
    <row r="2737" spans="19:21" s="6" customFormat="1" x14ac:dyDescent="0.2">
      <c r="S2737" s="6">
        <v>2736</v>
      </c>
      <c r="T2737" s="6" t="s">
        <v>3646</v>
      </c>
      <c r="U2737" s="7">
        <f t="shared" si="55"/>
        <v>56.157635467980292</v>
      </c>
    </row>
    <row r="2738" spans="19:21" s="6" customFormat="1" x14ac:dyDescent="0.2">
      <c r="S2738" s="6">
        <v>2737</v>
      </c>
      <c r="T2738" s="6" t="s">
        <v>3647</v>
      </c>
      <c r="U2738" s="7">
        <f t="shared" si="55"/>
        <v>56.178160919540232</v>
      </c>
    </row>
    <row r="2739" spans="19:21" s="6" customFormat="1" x14ac:dyDescent="0.2">
      <c r="S2739" s="6">
        <v>2738</v>
      </c>
      <c r="T2739" s="6" t="s">
        <v>3648</v>
      </c>
      <c r="U2739" s="7">
        <f t="shared" si="55"/>
        <v>56.198686371100159</v>
      </c>
    </row>
    <row r="2740" spans="19:21" s="6" customFormat="1" x14ac:dyDescent="0.2">
      <c r="S2740" s="6">
        <v>2739</v>
      </c>
      <c r="T2740" s="6" t="s">
        <v>3649</v>
      </c>
      <c r="U2740" s="7">
        <f t="shared" si="55"/>
        <v>56.2192118226601</v>
      </c>
    </row>
    <row r="2741" spans="19:21" s="6" customFormat="1" x14ac:dyDescent="0.2">
      <c r="S2741" s="6">
        <v>2740</v>
      </c>
      <c r="T2741" s="6" t="s">
        <v>3650</v>
      </c>
      <c r="U2741" s="7">
        <f t="shared" si="55"/>
        <v>56.239737274220033</v>
      </c>
    </row>
    <row r="2742" spans="19:21" s="6" customFormat="1" x14ac:dyDescent="0.2">
      <c r="S2742" s="6">
        <v>2741</v>
      </c>
      <c r="T2742" s="6" t="s">
        <v>3651</v>
      </c>
      <c r="U2742" s="7">
        <f t="shared" si="55"/>
        <v>56.260262725779967</v>
      </c>
    </row>
    <row r="2743" spans="19:21" s="6" customFormat="1" x14ac:dyDescent="0.2">
      <c r="S2743" s="6">
        <v>2742</v>
      </c>
      <c r="T2743" s="6" t="s">
        <v>3652</v>
      </c>
      <c r="U2743" s="7">
        <f t="shared" si="55"/>
        <v>56.2807881773399</v>
      </c>
    </row>
    <row r="2744" spans="19:21" s="6" customFormat="1" x14ac:dyDescent="0.2">
      <c r="S2744" s="6">
        <v>2743</v>
      </c>
      <c r="T2744" s="6" t="s">
        <v>3653</v>
      </c>
      <c r="U2744" s="7">
        <f t="shared" si="55"/>
        <v>56.301313628899841</v>
      </c>
    </row>
    <row r="2745" spans="19:21" s="6" customFormat="1" x14ac:dyDescent="0.2">
      <c r="S2745" s="6">
        <v>2744</v>
      </c>
      <c r="T2745" s="6" t="s">
        <v>3654</v>
      </c>
      <c r="U2745" s="7">
        <f t="shared" si="55"/>
        <v>56.321839080459768</v>
      </c>
    </row>
    <row r="2746" spans="19:21" s="6" customFormat="1" x14ac:dyDescent="0.2">
      <c r="S2746" s="6">
        <v>2745</v>
      </c>
      <c r="T2746" s="6" t="s">
        <v>3655</v>
      </c>
      <c r="U2746" s="7">
        <f t="shared" si="55"/>
        <v>56.342364532019708</v>
      </c>
    </row>
    <row r="2747" spans="19:21" s="6" customFormat="1" x14ac:dyDescent="0.2">
      <c r="S2747" s="6">
        <v>2746</v>
      </c>
      <c r="T2747" s="6" t="s">
        <v>3656</v>
      </c>
      <c r="U2747" s="7">
        <f t="shared" si="55"/>
        <v>56.362889983579635</v>
      </c>
    </row>
    <row r="2748" spans="19:21" s="6" customFormat="1" x14ac:dyDescent="0.2">
      <c r="S2748" s="6">
        <v>2747</v>
      </c>
      <c r="T2748" s="6" t="s">
        <v>3657</v>
      </c>
      <c r="U2748" s="7">
        <f t="shared" si="55"/>
        <v>56.383415435139575</v>
      </c>
    </row>
    <row r="2749" spans="19:21" s="6" customFormat="1" x14ac:dyDescent="0.2">
      <c r="S2749" s="6">
        <v>2748</v>
      </c>
      <c r="T2749" s="6" t="s">
        <v>3658</v>
      </c>
      <c r="U2749" s="7">
        <f t="shared" si="55"/>
        <v>56.403940886699509</v>
      </c>
    </row>
    <row r="2750" spans="19:21" s="6" customFormat="1" x14ac:dyDescent="0.2">
      <c r="S2750" s="6">
        <v>2749</v>
      </c>
      <c r="T2750" s="6" t="s">
        <v>3659</v>
      </c>
      <c r="U2750" s="7">
        <f t="shared" si="55"/>
        <v>56.424466338259435</v>
      </c>
    </row>
    <row r="2751" spans="19:21" s="6" customFormat="1" x14ac:dyDescent="0.2">
      <c r="S2751" s="6">
        <v>2750</v>
      </c>
      <c r="T2751" s="6" t="s">
        <v>3660</v>
      </c>
      <c r="U2751" s="7">
        <f t="shared" si="55"/>
        <v>56.444991789819376</v>
      </c>
    </row>
    <row r="2752" spans="19:21" s="6" customFormat="1" x14ac:dyDescent="0.2">
      <c r="S2752" s="6">
        <v>2751</v>
      </c>
      <c r="T2752" s="6" t="s">
        <v>3661</v>
      </c>
      <c r="U2752" s="7">
        <f t="shared" si="55"/>
        <v>56.465517241379317</v>
      </c>
    </row>
    <row r="2753" spans="19:21" s="6" customFormat="1" x14ac:dyDescent="0.2">
      <c r="S2753" s="6">
        <v>2752</v>
      </c>
      <c r="T2753" s="6" t="s">
        <v>3662</v>
      </c>
      <c r="U2753" s="7">
        <f t="shared" si="55"/>
        <v>56.486042692939243</v>
      </c>
    </row>
    <row r="2754" spans="19:21" s="6" customFormat="1" x14ac:dyDescent="0.2">
      <c r="S2754" s="6">
        <v>2753</v>
      </c>
      <c r="T2754" s="6" t="s">
        <v>3663</v>
      </c>
      <c r="U2754" s="7">
        <f t="shared" si="55"/>
        <v>56.506568144499184</v>
      </c>
    </row>
    <row r="2755" spans="19:21" s="6" customFormat="1" x14ac:dyDescent="0.2">
      <c r="S2755" s="6">
        <v>2754</v>
      </c>
      <c r="T2755" s="6" t="s">
        <v>3664</v>
      </c>
      <c r="U2755" s="7">
        <f t="shared" si="55"/>
        <v>56.52709359605911</v>
      </c>
    </row>
    <row r="2756" spans="19:21" s="6" customFormat="1" x14ac:dyDescent="0.2">
      <c r="S2756" s="6">
        <v>2755</v>
      </c>
      <c r="T2756" s="6" t="s">
        <v>3665</v>
      </c>
      <c r="U2756" s="7">
        <f t="shared" si="55"/>
        <v>56.547619047619044</v>
      </c>
    </row>
    <row r="2757" spans="19:21" s="6" customFormat="1" x14ac:dyDescent="0.2">
      <c r="S2757" s="6">
        <v>2756</v>
      </c>
      <c r="T2757" s="6" t="s">
        <v>3666</v>
      </c>
      <c r="U2757" s="7">
        <f t="shared" si="55"/>
        <v>56.568144499178985</v>
      </c>
    </row>
    <row r="2758" spans="19:21" s="6" customFormat="1" x14ac:dyDescent="0.2">
      <c r="S2758" s="6">
        <v>2757</v>
      </c>
      <c r="T2758" s="6" t="s">
        <v>3667</v>
      </c>
      <c r="U2758" s="7">
        <f t="shared" si="55"/>
        <v>56.588669950738911</v>
      </c>
    </row>
    <row r="2759" spans="19:21" s="6" customFormat="1" x14ac:dyDescent="0.2">
      <c r="S2759" s="6">
        <v>2758</v>
      </c>
      <c r="T2759" s="6" t="s">
        <v>3668</v>
      </c>
      <c r="U2759" s="7">
        <f t="shared" si="55"/>
        <v>56.609195402298852</v>
      </c>
    </row>
    <row r="2760" spans="19:21" s="6" customFormat="1" x14ac:dyDescent="0.2">
      <c r="S2760" s="6">
        <v>2759</v>
      </c>
      <c r="T2760" s="6" t="s">
        <v>3669</v>
      </c>
      <c r="U2760" s="7">
        <f t="shared" si="55"/>
        <v>56.629720853858792</v>
      </c>
    </row>
    <row r="2761" spans="19:21" s="6" customFormat="1" x14ac:dyDescent="0.2">
      <c r="S2761" s="6">
        <v>2760</v>
      </c>
      <c r="T2761" s="6" t="s">
        <v>3670</v>
      </c>
      <c r="U2761" s="7">
        <f t="shared" si="55"/>
        <v>56.650246305418719</v>
      </c>
    </row>
    <row r="2762" spans="19:21" s="6" customFormat="1" x14ac:dyDescent="0.2">
      <c r="S2762" s="6">
        <v>2761</v>
      </c>
      <c r="T2762" s="6" t="s">
        <v>3671</v>
      </c>
      <c r="U2762" s="7">
        <f t="shared" si="55"/>
        <v>56.670771756978652</v>
      </c>
    </row>
    <row r="2763" spans="19:21" s="6" customFormat="1" x14ac:dyDescent="0.2">
      <c r="S2763" s="6">
        <v>2762</v>
      </c>
      <c r="T2763" s="6" t="s">
        <v>3672</v>
      </c>
      <c r="U2763" s="7">
        <f t="shared" si="55"/>
        <v>56.691297208538586</v>
      </c>
    </row>
    <row r="2764" spans="19:21" s="6" customFormat="1" x14ac:dyDescent="0.2">
      <c r="S2764" s="6">
        <v>2763</v>
      </c>
      <c r="T2764" s="6" t="s">
        <v>3673</v>
      </c>
      <c r="U2764" s="7">
        <f t="shared" si="55"/>
        <v>56.71182266009852</v>
      </c>
    </row>
    <row r="2765" spans="19:21" s="6" customFormat="1" x14ac:dyDescent="0.2">
      <c r="S2765" s="6">
        <v>2764</v>
      </c>
      <c r="T2765" s="6" t="s">
        <v>3674</v>
      </c>
      <c r="U2765" s="7">
        <f t="shared" si="55"/>
        <v>56.73234811165846</v>
      </c>
    </row>
    <row r="2766" spans="19:21" s="6" customFormat="1" x14ac:dyDescent="0.2">
      <c r="S2766" s="6">
        <v>2765</v>
      </c>
      <c r="T2766" s="6" t="s">
        <v>3675</v>
      </c>
      <c r="U2766" s="7">
        <f t="shared" si="55"/>
        <v>56.752873563218387</v>
      </c>
    </row>
    <row r="2767" spans="19:21" s="6" customFormat="1" x14ac:dyDescent="0.2">
      <c r="S2767" s="6">
        <v>2766</v>
      </c>
      <c r="T2767" s="6" t="s">
        <v>3676</v>
      </c>
      <c r="U2767" s="7">
        <f t="shared" si="55"/>
        <v>56.773399014778327</v>
      </c>
    </row>
    <row r="2768" spans="19:21" s="6" customFormat="1" x14ac:dyDescent="0.2">
      <c r="S2768" s="6">
        <v>2767</v>
      </c>
      <c r="T2768" s="6" t="s">
        <v>3677</v>
      </c>
      <c r="U2768" s="7">
        <f t="shared" si="55"/>
        <v>56.793924466338261</v>
      </c>
    </row>
    <row r="2769" spans="19:21" s="6" customFormat="1" x14ac:dyDescent="0.2">
      <c r="S2769" s="6">
        <v>2768</v>
      </c>
      <c r="T2769" s="6" t="s">
        <v>3678</v>
      </c>
      <c r="U2769" s="7">
        <f t="shared" si="55"/>
        <v>56.814449917898187</v>
      </c>
    </row>
    <row r="2770" spans="19:21" s="6" customFormat="1" x14ac:dyDescent="0.2">
      <c r="S2770" s="6">
        <v>2769</v>
      </c>
      <c r="T2770" s="6" t="s">
        <v>3679</v>
      </c>
      <c r="U2770" s="7">
        <f t="shared" ref="U2770:U2833" si="56">(S2770/4872)*100</f>
        <v>56.834975369458128</v>
      </c>
    </row>
    <row r="2771" spans="19:21" s="6" customFormat="1" x14ac:dyDescent="0.2">
      <c r="S2771" s="6">
        <v>2770</v>
      </c>
      <c r="T2771" s="6" t="s">
        <v>3680</v>
      </c>
      <c r="U2771" s="7">
        <f t="shared" si="56"/>
        <v>56.855500821018069</v>
      </c>
    </row>
    <row r="2772" spans="19:21" s="6" customFormat="1" x14ac:dyDescent="0.2">
      <c r="S2772" s="6">
        <v>2771</v>
      </c>
      <c r="T2772" s="6" t="s">
        <v>3681</v>
      </c>
      <c r="U2772" s="7">
        <f t="shared" si="56"/>
        <v>56.876026272577995</v>
      </c>
    </row>
    <row r="2773" spans="19:21" s="6" customFormat="1" x14ac:dyDescent="0.2">
      <c r="S2773" s="6">
        <v>2772</v>
      </c>
      <c r="T2773" s="6" t="s">
        <v>3682</v>
      </c>
      <c r="U2773" s="7">
        <f t="shared" si="56"/>
        <v>56.896551724137936</v>
      </c>
    </row>
    <row r="2774" spans="19:21" s="6" customFormat="1" x14ac:dyDescent="0.2">
      <c r="S2774" s="6">
        <v>2773</v>
      </c>
      <c r="T2774" s="6" t="s">
        <v>3683</v>
      </c>
      <c r="U2774" s="7">
        <f t="shared" si="56"/>
        <v>56.917077175697862</v>
      </c>
    </row>
    <row r="2775" spans="19:21" s="6" customFormat="1" x14ac:dyDescent="0.2">
      <c r="S2775" s="6">
        <v>2774</v>
      </c>
      <c r="T2775" s="6" t="s">
        <v>3684</v>
      </c>
      <c r="U2775" s="7">
        <f t="shared" si="56"/>
        <v>56.937602627257803</v>
      </c>
    </row>
    <row r="2776" spans="19:21" s="6" customFormat="1" x14ac:dyDescent="0.2">
      <c r="S2776" s="6">
        <v>2775</v>
      </c>
      <c r="T2776" s="6" t="s">
        <v>3685</v>
      </c>
      <c r="U2776" s="7">
        <f t="shared" si="56"/>
        <v>56.958128078817737</v>
      </c>
    </row>
    <row r="2777" spans="19:21" s="6" customFormat="1" x14ac:dyDescent="0.2">
      <c r="S2777" s="6">
        <v>2776</v>
      </c>
      <c r="T2777" s="6" t="s">
        <v>3686</v>
      </c>
      <c r="U2777" s="7">
        <f t="shared" si="56"/>
        <v>56.978653530377663</v>
      </c>
    </row>
    <row r="2778" spans="19:21" s="6" customFormat="1" x14ac:dyDescent="0.2">
      <c r="S2778" s="6">
        <v>2777</v>
      </c>
      <c r="T2778" s="6" t="s">
        <v>3687</v>
      </c>
      <c r="U2778" s="7">
        <f t="shared" si="56"/>
        <v>56.999178981937604</v>
      </c>
    </row>
    <row r="2779" spans="19:21" s="6" customFormat="1" x14ac:dyDescent="0.2">
      <c r="S2779" s="6">
        <v>2778</v>
      </c>
      <c r="T2779" s="6" t="s">
        <v>3688</v>
      </c>
      <c r="U2779" s="7">
        <f t="shared" si="56"/>
        <v>57.019704433497544</v>
      </c>
    </row>
    <row r="2780" spans="19:21" s="6" customFormat="1" x14ac:dyDescent="0.2">
      <c r="S2780" s="6">
        <v>2779</v>
      </c>
      <c r="T2780" s="6" t="s">
        <v>3689</v>
      </c>
      <c r="U2780" s="7">
        <f t="shared" si="56"/>
        <v>57.040229885057471</v>
      </c>
    </row>
    <row r="2781" spans="19:21" s="6" customFormat="1" x14ac:dyDescent="0.2">
      <c r="S2781" s="6">
        <v>2780</v>
      </c>
      <c r="T2781" s="6" t="s">
        <v>3690</v>
      </c>
      <c r="U2781" s="7">
        <f t="shared" si="56"/>
        <v>57.060755336617405</v>
      </c>
    </row>
    <row r="2782" spans="19:21" s="6" customFormat="1" x14ac:dyDescent="0.2">
      <c r="S2782" s="6">
        <v>2781</v>
      </c>
      <c r="T2782" s="6" t="s">
        <v>3691</v>
      </c>
      <c r="U2782" s="7">
        <f t="shared" si="56"/>
        <v>57.081280788177338</v>
      </c>
    </row>
    <row r="2783" spans="19:21" s="6" customFormat="1" x14ac:dyDescent="0.2">
      <c r="S2783" s="6">
        <v>2782</v>
      </c>
      <c r="T2783" s="6" t="s">
        <v>3692</v>
      </c>
      <c r="U2783" s="7">
        <f t="shared" si="56"/>
        <v>57.101806239737272</v>
      </c>
    </row>
    <row r="2784" spans="19:21" s="6" customFormat="1" x14ac:dyDescent="0.2">
      <c r="S2784" s="6">
        <v>2783</v>
      </c>
      <c r="T2784" s="6" t="s">
        <v>3693</v>
      </c>
      <c r="U2784" s="7">
        <f t="shared" si="56"/>
        <v>57.122331691297212</v>
      </c>
    </row>
    <row r="2785" spans="19:21" s="6" customFormat="1" x14ac:dyDescent="0.2">
      <c r="S2785" s="6">
        <v>2784</v>
      </c>
      <c r="T2785" s="6" t="s">
        <v>3694</v>
      </c>
      <c r="U2785" s="7">
        <f t="shared" si="56"/>
        <v>57.142857142857139</v>
      </c>
    </row>
    <row r="2786" spans="19:21" s="6" customFormat="1" x14ac:dyDescent="0.2">
      <c r="S2786" s="6">
        <v>2785</v>
      </c>
      <c r="T2786" s="6" t="s">
        <v>3695</v>
      </c>
      <c r="U2786" s="7">
        <f t="shared" si="56"/>
        <v>57.163382594417079</v>
      </c>
    </row>
    <row r="2787" spans="19:21" s="6" customFormat="1" x14ac:dyDescent="0.2">
      <c r="S2787" s="6">
        <v>2786</v>
      </c>
      <c r="T2787" s="6" t="s">
        <v>3696</v>
      </c>
      <c r="U2787" s="7">
        <f t="shared" si="56"/>
        <v>57.18390804597702</v>
      </c>
    </row>
    <row r="2788" spans="19:21" s="6" customFormat="1" x14ac:dyDescent="0.2">
      <c r="S2788" s="6">
        <v>2787</v>
      </c>
      <c r="T2788" s="6" t="s">
        <v>3697</v>
      </c>
      <c r="U2788" s="7">
        <f t="shared" si="56"/>
        <v>57.204433497536947</v>
      </c>
    </row>
    <row r="2789" spans="19:21" s="6" customFormat="1" x14ac:dyDescent="0.2">
      <c r="S2789" s="6">
        <v>2788</v>
      </c>
      <c r="T2789" s="6" t="s">
        <v>3698</v>
      </c>
      <c r="U2789" s="7">
        <f t="shared" si="56"/>
        <v>57.22495894909688</v>
      </c>
    </row>
    <row r="2790" spans="19:21" s="6" customFormat="1" x14ac:dyDescent="0.2">
      <c r="S2790" s="6">
        <v>2789</v>
      </c>
      <c r="T2790" s="6" t="s">
        <v>3699</v>
      </c>
      <c r="U2790" s="7">
        <f t="shared" si="56"/>
        <v>57.245484400656807</v>
      </c>
    </row>
    <row r="2791" spans="19:21" s="6" customFormat="1" x14ac:dyDescent="0.2">
      <c r="S2791" s="6">
        <v>2790</v>
      </c>
      <c r="T2791" s="6" t="s">
        <v>3700</v>
      </c>
      <c r="U2791" s="7">
        <f t="shared" si="56"/>
        <v>57.266009852216747</v>
      </c>
    </row>
    <row r="2792" spans="19:21" s="6" customFormat="1" x14ac:dyDescent="0.2">
      <c r="S2792" s="6">
        <v>2791</v>
      </c>
      <c r="T2792" s="6" t="s">
        <v>3701</v>
      </c>
      <c r="U2792" s="7">
        <f t="shared" si="56"/>
        <v>57.286535303776688</v>
      </c>
    </row>
    <row r="2793" spans="19:21" s="6" customFormat="1" x14ac:dyDescent="0.2">
      <c r="S2793" s="6">
        <v>2792</v>
      </c>
      <c r="T2793" s="6" t="s">
        <v>3702</v>
      </c>
      <c r="U2793" s="7">
        <f t="shared" si="56"/>
        <v>57.307060755336614</v>
      </c>
    </row>
    <row r="2794" spans="19:21" s="6" customFormat="1" x14ac:dyDescent="0.2">
      <c r="S2794" s="6">
        <v>2793</v>
      </c>
      <c r="T2794" s="6" t="s">
        <v>3703</v>
      </c>
      <c r="U2794" s="7">
        <f t="shared" si="56"/>
        <v>57.327586206896555</v>
      </c>
    </row>
    <row r="2795" spans="19:21" s="6" customFormat="1" x14ac:dyDescent="0.2">
      <c r="S2795" s="6">
        <v>2794</v>
      </c>
      <c r="T2795" s="6" t="s">
        <v>3704</v>
      </c>
      <c r="U2795" s="7">
        <f t="shared" si="56"/>
        <v>57.348111658456489</v>
      </c>
    </row>
    <row r="2796" spans="19:21" s="6" customFormat="1" x14ac:dyDescent="0.2">
      <c r="S2796" s="6">
        <v>2795</v>
      </c>
      <c r="T2796" s="6" t="s">
        <v>3705</v>
      </c>
      <c r="U2796" s="7">
        <f t="shared" si="56"/>
        <v>57.368637110016415</v>
      </c>
    </row>
    <row r="2797" spans="19:21" s="6" customFormat="1" x14ac:dyDescent="0.2">
      <c r="S2797" s="6">
        <v>2796</v>
      </c>
      <c r="T2797" s="6" t="s">
        <v>3706</v>
      </c>
      <c r="U2797" s="7">
        <f t="shared" si="56"/>
        <v>57.389162561576356</v>
      </c>
    </row>
    <row r="2798" spans="19:21" s="6" customFormat="1" x14ac:dyDescent="0.2">
      <c r="S2798" s="6">
        <v>2797</v>
      </c>
      <c r="T2798" s="6" t="s">
        <v>3707</v>
      </c>
      <c r="U2798" s="7">
        <f t="shared" si="56"/>
        <v>57.409688013136282</v>
      </c>
    </row>
    <row r="2799" spans="19:21" s="6" customFormat="1" x14ac:dyDescent="0.2">
      <c r="S2799" s="6">
        <v>2798</v>
      </c>
      <c r="T2799" s="6" t="s">
        <v>3708</v>
      </c>
      <c r="U2799" s="7">
        <f t="shared" si="56"/>
        <v>57.430213464696223</v>
      </c>
    </row>
    <row r="2800" spans="19:21" s="6" customFormat="1" x14ac:dyDescent="0.2">
      <c r="S2800" s="6">
        <v>2799</v>
      </c>
      <c r="T2800" s="6" t="s">
        <v>3709</v>
      </c>
      <c r="U2800" s="7">
        <f t="shared" si="56"/>
        <v>57.450738916256164</v>
      </c>
    </row>
    <row r="2801" spans="19:21" s="6" customFormat="1" x14ac:dyDescent="0.2">
      <c r="S2801" s="6">
        <v>2800</v>
      </c>
      <c r="T2801" s="6" t="s">
        <v>3710</v>
      </c>
      <c r="U2801" s="7">
        <f t="shared" si="56"/>
        <v>57.47126436781609</v>
      </c>
    </row>
    <row r="2802" spans="19:21" s="6" customFormat="1" x14ac:dyDescent="0.2">
      <c r="S2802" s="6">
        <v>2801</v>
      </c>
      <c r="T2802" s="6" t="s">
        <v>3711</v>
      </c>
      <c r="U2802" s="7">
        <f t="shared" si="56"/>
        <v>57.491789819376024</v>
      </c>
    </row>
    <row r="2803" spans="19:21" s="6" customFormat="1" x14ac:dyDescent="0.2">
      <c r="S2803" s="6">
        <v>2802</v>
      </c>
      <c r="T2803" s="6" t="s">
        <v>3712</v>
      </c>
      <c r="U2803" s="7">
        <f t="shared" si="56"/>
        <v>57.512315270935964</v>
      </c>
    </row>
    <row r="2804" spans="19:21" s="6" customFormat="1" x14ac:dyDescent="0.2">
      <c r="S2804" s="6">
        <v>2803</v>
      </c>
      <c r="T2804" s="6" t="s">
        <v>3713</v>
      </c>
      <c r="U2804" s="7">
        <f t="shared" si="56"/>
        <v>57.532840722495891</v>
      </c>
    </row>
    <row r="2805" spans="19:21" s="6" customFormat="1" x14ac:dyDescent="0.2">
      <c r="S2805" s="6">
        <v>2804</v>
      </c>
      <c r="T2805" s="6" t="s">
        <v>3714</v>
      </c>
      <c r="U2805" s="7">
        <f t="shared" si="56"/>
        <v>57.553366174055832</v>
      </c>
    </row>
    <row r="2806" spans="19:21" s="6" customFormat="1" x14ac:dyDescent="0.2">
      <c r="S2806" s="6">
        <v>2805</v>
      </c>
      <c r="T2806" s="6" t="s">
        <v>3715</v>
      </c>
      <c r="U2806" s="7">
        <f t="shared" si="56"/>
        <v>57.573891625615758</v>
      </c>
    </row>
    <row r="2807" spans="19:21" s="6" customFormat="1" x14ac:dyDescent="0.2">
      <c r="S2807" s="6">
        <v>2806</v>
      </c>
      <c r="T2807" s="6" t="s">
        <v>3716</v>
      </c>
      <c r="U2807" s="7">
        <f t="shared" si="56"/>
        <v>57.594417077175699</v>
      </c>
    </row>
    <row r="2808" spans="19:21" s="6" customFormat="1" x14ac:dyDescent="0.2">
      <c r="S2808" s="6">
        <v>2807</v>
      </c>
      <c r="T2808" s="6" t="s">
        <v>3717</v>
      </c>
      <c r="U2808" s="7">
        <f t="shared" si="56"/>
        <v>57.614942528735632</v>
      </c>
    </row>
    <row r="2809" spans="19:21" s="6" customFormat="1" x14ac:dyDescent="0.2">
      <c r="S2809" s="6">
        <v>2808</v>
      </c>
      <c r="T2809" s="6" t="s">
        <v>3718</v>
      </c>
      <c r="U2809" s="7">
        <f t="shared" si="56"/>
        <v>57.635467980295566</v>
      </c>
    </row>
    <row r="2810" spans="19:21" s="6" customFormat="1" x14ac:dyDescent="0.2">
      <c r="S2810" s="6">
        <v>2809</v>
      </c>
      <c r="T2810" s="6" t="s">
        <v>3719</v>
      </c>
      <c r="U2810" s="7">
        <f t="shared" si="56"/>
        <v>57.655993431855499</v>
      </c>
    </row>
    <row r="2811" spans="19:21" s="6" customFormat="1" x14ac:dyDescent="0.2">
      <c r="S2811" s="6">
        <v>2810</v>
      </c>
      <c r="T2811" s="6" t="s">
        <v>3720</v>
      </c>
      <c r="U2811" s="7">
        <f t="shared" si="56"/>
        <v>57.67651888341544</v>
      </c>
    </row>
    <row r="2812" spans="19:21" s="6" customFormat="1" x14ac:dyDescent="0.2">
      <c r="S2812" s="6">
        <v>2811</v>
      </c>
      <c r="T2812" s="6" t="s">
        <v>3721</v>
      </c>
      <c r="U2812" s="7">
        <f t="shared" si="56"/>
        <v>57.697044334975367</v>
      </c>
    </row>
    <row r="2813" spans="19:21" s="6" customFormat="1" x14ac:dyDescent="0.2">
      <c r="S2813" s="6">
        <v>2812</v>
      </c>
      <c r="T2813" s="6" t="s">
        <v>3722</v>
      </c>
      <c r="U2813" s="7">
        <f t="shared" si="56"/>
        <v>57.717569786535307</v>
      </c>
    </row>
    <row r="2814" spans="19:21" s="6" customFormat="1" x14ac:dyDescent="0.2">
      <c r="S2814" s="6">
        <v>2813</v>
      </c>
      <c r="T2814" s="6" t="s">
        <v>3723</v>
      </c>
      <c r="U2814" s="7">
        <f t="shared" si="56"/>
        <v>57.738095238095234</v>
      </c>
    </row>
    <row r="2815" spans="19:21" s="6" customFormat="1" x14ac:dyDescent="0.2">
      <c r="S2815" s="6">
        <v>2814</v>
      </c>
      <c r="T2815" s="6" t="s">
        <v>3724</v>
      </c>
      <c r="U2815" s="7">
        <f t="shared" si="56"/>
        <v>57.758620689655174</v>
      </c>
    </row>
    <row r="2816" spans="19:21" s="6" customFormat="1" x14ac:dyDescent="0.2">
      <c r="S2816" s="6">
        <v>2815</v>
      </c>
      <c r="T2816" s="6" t="s">
        <v>3725</v>
      </c>
      <c r="U2816" s="7">
        <f t="shared" si="56"/>
        <v>57.779146141215108</v>
      </c>
    </row>
    <row r="2817" spans="19:21" s="6" customFormat="1" x14ac:dyDescent="0.2">
      <c r="S2817" s="6">
        <v>2816</v>
      </c>
      <c r="T2817" s="6" t="s">
        <v>3726</v>
      </c>
      <c r="U2817" s="7">
        <f t="shared" si="56"/>
        <v>57.799671592775034</v>
      </c>
    </row>
    <row r="2818" spans="19:21" s="6" customFormat="1" x14ac:dyDescent="0.2">
      <c r="S2818" s="6">
        <v>2817</v>
      </c>
      <c r="T2818" s="6" t="s">
        <v>3727</v>
      </c>
      <c r="U2818" s="7">
        <f t="shared" si="56"/>
        <v>57.820197044334975</v>
      </c>
    </row>
    <row r="2819" spans="19:21" s="6" customFormat="1" x14ac:dyDescent="0.2">
      <c r="S2819" s="6">
        <v>2818</v>
      </c>
      <c r="T2819" s="6" t="s">
        <v>3728</v>
      </c>
      <c r="U2819" s="7">
        <f t="shared" si="56"/>
        <v>57.840722495894916</v>
      </c>
    </row>
    <row r="2820" spans="19:21" s="6" customFormat="1" x14ac:dyDescent="0.2">
      <c r="S2820" s="6">
        <v>2819</v>
      </c>
      <c r="T2820" s="6" t="s">
        <v>3729</v>
      </c>
      <c r="U2820" s="7">
        <f t="shared" si="56"/>
        <v>57.861247947454842</v>
      </c>
    </row>
    <row r="2821" spans="19:21" s="6" customFormat="1" x14ac:dyDescent="0.2">
      <c r="S2821" s="6">
        <v>2820</v>
      </c>
      <c r="T2821" s="6" t="s">
        <v>3730</v>
      </c>
      <c r="U2821" s="7">
        <f t="shared" si="56"/>
        <v>57.881773399014783</v>
      </c>
    </row>
    <row r="2822" spans="19:21" s="6" customFormat="1" x14ac:dyDescent="0.2">
      <c r="S2822" s="6">
        <v>2821</v>
      </c>
      <c r="T2822" s="6" t="s">
        <v>3731</v>
      </c>
      <c r="U2822" s="7">
        <f t="shared" si="56"/>
        <v>57.902298850574709</v>
      </c>
    </row>
    <row r="2823" spans="19:21" s="6" customFormat="1" x14ac:dyDescent="0.2">
      <c r="S2823" s="6">
        <v>2822</v>
      </c>
      <c r="T2823" s="6" t="s">
        <v>3732</v>
      </c>
      <c r="U2823" s="7">
        <f t="shared" si="56"/>
        <v>57.922824302134643</v>
      </c>
    </row>
    <row r="2824" spans="19:21" s="6" customFormat="1" x14ac:dyDescent="0.2">
      <c r="S2824" s="6">
        <v>2823</v>
      </c>
      <c r="T2824" s="6" t="s">
        <v>3733</v>
      </c>
      <c r="U2824" s="7">
        <f t="shared" si="56"/>
        <v>57.943349753694584</v>
      </c>
    </row>
    <row r="2825" spans="19:21" s="6" customFormat="1" x14ac:dyDescent="0.2">
      <c r="S2825" s="6">
        <v>2824</v>
      </c>
      <c r="T2825" s="6" t="s">
        <v>3734</v>
      </c>
      <c r="U2825" s="7">
        <f t="shared" si="56"/>
        <v>57.96387520525451</v>
      </c>
    </row>
    <row r="2826" spans="19:21" s="6" customFormat="1" x14ac:dyDescent="0.2">
      <c r="S2826" s="6">
        <v>2825</v>
      </c>
      <c r="T2826" s="6" t="s">
        <v>3735</v>
      </c>
      <c r="U2826" s="7">
        <f t="shared" si="56"/>
        <v>57.984400656814451</v>
      </c>
    </row>
    <row r="2827" spans="19:21" s="6" customFormat="1" x14ac:dyDescent="0.2">
      <c r="S2827" s="6">
        <v>2826</v>
      </c>
      <c r="T2827" s="6" t="s">
        <v>3736</v>
      </c>
      <c r="U2827" s="7">
        <f t="shared" si="56"/>
        <v>58.004926108374391</v>
      </c>
    </row>
    <row r="2828" spans="19:21" s="6" customFormat="1" x14ac:dyDescent="0.2">
      <c r="S2828" s="6">
        <v>2827</v>
      </c>
      <c r="T2828" s="6" t="s">
        <v>3737</v>
      </c>
      <c r="U2828" s="7">
        <f t="shared" si="56"/>
        <v>58.025451559934318</v>
      </c>
    </row>
    <row r="2829" spans="19:21" s="6" customFormat="1" x14ac:dyDescent="0.2">
      <c r="S2829" s="6">
        <v>2828</v>
      </c>
      <c r="T2829" s="6" t="s">
        <v>3738</v>
      </c>
      <c r="U2829" s="7">
        <f t="shared" si="56"/>
        <v>58.045977011494251</v>
      </c>
    </row>
    <row r="2830" spans="19:21" s="6" customFormat="1" x14ac:dyDescent="0.2">
      <c r="S2830" s="6">
        <v>2829</v>
      </c>
      <c r="T2830" s="6" t="s">
        <v>3739</v>
      </c>
      <c r="U2830" s="7">
        <f t="shared" si="56"/>
        <v>58.066502463054192</v>
      </c>
    </row>
    <row r="2831" spans="19:21" s="6" customFormat="1" x14ac:dyDescent="0.2">
      <c r="S2831" s="6">
        <v>2830</v>
      </c>
      <c r="T2831" s="6" t="s">
        <v>3740</v>
      </c>
      <c r="U2831" s="7">
        <f t="shared" si="56"/>
        <v>58.087027914614119</v>
      </c>
    </row>
    <row r="2832" spans="19:21" s="6" customFormat="1" x14ac:dyDescent="0.2">
      <c r="S2832" s="6">
        <v>2831</v>
      </c>
      <c r="T2832" s="6" t="s">
        <v>3741</v>
      </c>
      <c r="U2832" s="7">
        <f t="shared" si="56"/>
        <v>58.107553366174059</v>
      </c>
    </row>
    <row r="2833" spans="19:21" s="6" customFormat="1" x14ac:dyDescent="0.2">
      <c r="S2833" s="6">
        <v>2832</v>
      </c>
      <c r="T2833" s="6" t="s">
        <v>3742</v>
      </c>
      <c r="U2833" s="7">
        <f t="shared" si="56"/>
        <v>58.128078817733986</v>
      </c>
    </row>
    <row r="2834" spans="19:21" s="6" customFormat="1" x14ac:dyDescent="0.2">
      <c r="S2834" s="6">
        <v>2833</v>
      </c>
      <c r="T2834" s="6" t="s">
        <v>3743</v>
      </c>
      <c r="U2834" s="7">
        <f t="shared" ref="U2834:U2897" si="57">(S2834/4872)*100</f>
        <v>58.148604269293926</v>
      </c>
    </row>
    <row r="2835" spans="19:21" s="6" customFormat="1" x14ac:dyDescent="0.2">
      <c r="S2835" s="6">
        <v>2834</v>
      </c>
      <c r="T2835" s="6" t="s">
        <v>3744</v>
      </c>
      <c r="U2835" s="7">
        <f t="shared" si="57"/>
        <v>58.16912972085386</v>
      </c>
    </row>
    <row r="2836" spans="19:21" s="6" customFormat="1" x14ac:dyDescent="0.2">
      <c r="S2836" s="6">
        <v>2835</v>
      </c>
      <c r="T2836" s="6" t="s">
        <v>3745</v>
      </c>
      <c r="U2836" s="7">
        <f t="shared" si="57"/>
        <v>58.189655172413794</v>
      </c>
    </row>
    <row r="2837" spans="19:21" s="6" customFormat="1" x14ac:dyDescent="0.2">
      <c r="S2837" s="6">
        <v>2836</v>
      </c>
      <c r="T2837" s="6" t="s">
        <v>3746</v>
      </c>
      <c r="U2837" s="7">
        <f t="shared" si="57"/>
        <v>58.210180623973727</v>
      </c>
    </row>
    <row r="2838" spans="19:21" s="6" customFormat="1" x14ac:dyDescent="0.2">
      <c r="S2838" s="6">
        <v>2837</v>
      </c>
      <c r="T2838" s="6" t="s">
        <v>3747</v>
      </c>
      <c r="U2838" s="7">
        <f t="shared" si="57"/>
        <v>58.230706075533668</v>
      </c>
    </row>
    <row r="2839" spans="19:21" s="6" customFormat="1" x14ac:dyDescent="0.2">
      <c r="S2839" s="6">
        <v>2838</v>
      </c>
      <c r="T2839" s="6" t="s">
        <v>3748</v>
      </c>
      <c r="U2839" s="7">
        <f t="shared" si="57"/>
        <v>58.251231527093594</v>
      </c>
    </row>
    <row r="2840" spans="19:21" s="6" customFormat="1" x14ac:dyDescent="0.2">
      <c r="S2840" s="6">
        <v>2839</v>
      </c>
      <c r="T2840" s="6" t="s">
        <v>3749</v>
      </c>
      <c r="U2840" s="7">
        <f t="shared" si="57"/>
        <v>58.271756978653535</v>
      </c>
    </row>
    <row r="2841" spans="19:21" s="6" customFormat="1" x14ac:dyDescent="0.2">
      <c r="S2841" s="6">
        <v>2840</v>
      </c>
      <c r="T2841" s="6" t="s">
        <v>3750</v>
      </c>
      <c r="U2841" s="7">
        <f t="shared" si="57"/>
        <v>58.292282430213461</v>
      </c>
    </row>
    <row r="2842" spans="19:21" s="6" customFormat="1" x14ac:dyDescent="0.2">
      <c r="S2842" s="6">
        <v>2841</v>
      </c>
      <c r="T2842" s="6" t="s">
        <v>3751</v>
      </c>
      <c r="U2842" s="7">
        <f t="shared" si="57"/>
        <v>58.312807881773395</v>
      </c>
    </row>
    <row r="2843" spans="19:21" s="6" customFormat="1" x14ac:dyDescent="0.2">
      <c r="S2843" s="6">
        <v>2842</v>
      </c>
      <c r="T2843" s="6" t="s">
        <v>3752</v>
      </c>
      <c r="U2843" s="7">
        <f t="shared" si="57"/>
        <v>58.333333333333336</v>
      </c>
    </row>
    <row r="2844" spans="19:21" s="6" customFormat="1" x14ac:dyDescent="0.2">
      <c r="S2844" s="6">
        <v>2843</v>
      </c>
      <c r="T2844" s="6" t="s">
        <v>3753</v>
      </c>
      <c r="U2844" s="7">
        <f t="shared" si="57"/>
        <v>58.353858784893262</v>
      </c>
    </row>
    <row r="2845" spans="19:21" s="6" customFormat="1" x14ac:dyDescent="0.2">
      <c r="S2845" s="6">
        <v>2844</v>
      </c>
      <c r="T2845" s="6" t="s">
        <v>3754</v>
      </c>
      <c r="U2845" s="7">
        <f t="shared" si="57"/>
        <v>58.374384236453203</v>
      </c>
    </row>
    <row r="2846" spans="19:21" s="6" customFormat="1" x14ac:dyDescent="0.2">
      <c r="S2846" s="6">
        <v>2845</v>
      </c>
      <c r="T2846" s="6" t="s">
        <v>3755</v>
      </c>
      <c r="U2846" s="7">
        <f t="shared" si="57"/>
        <v>58.394909688013144</v>
      </c>
    </row>
    <row r="2847" spans="19:21" s="6" customFormat="1" x14ac:dyDescent="0.2">
      <c r="S2847" s="6">
        <v>2846</v>
      </c>
      <c r="T2847" s="6" t="s">
        <v>3756</v>
      </c>
      <c r="U2847" s="7">
        <f t="shared" si="57"/>
        <v>58.41543513957307</v>
      </c>
    </row>
    <row r="2848" spans="19:21" s="6" customFormat="1" x14ac:dyDescent="0.2">
      <c r="S2848" s="6">
        <v>2847</v>
      </c>
      <c r="T2848" s="6" t="s">
        <v>3757</v>
      </c>
      <c r="U2848" s="7">
        <f t="shared" si="57"/>
        <v>58.435960591133011</v>
      </c>
    </row>
    <row r="2849" spans="19:21" s="6" customFormat="1" x14ac:dyDescent="0.2">
      <c r="S2849" s="6">
        <v>2848</v>
      </c>
      <c r="T2849" s="6" t="s">
        <v>3758</v>
      </c>
      <c r="U2849" s="7">
        <f t="shared" si="57"/>
        <v>58.456486042692937</v>
      </c>
    </row>
    <row r="2850" spans="19:21" s="6" customFormat="1" x14ac:dyDescent="0.2">
      <c r="S2850" s="6">
        <v>2849</v>
      </c>
      <c r="T2850" s="6" t="s">
        <v>3759</v>
      </c>
      <c r="U2850" s="7">
        <f t="shared" si="57"/>
        <v>58.477011494252871</v>
      </c>
    </row>
    <row r="2851" spans="19:21" s="6" customFormat="1" x14ac:dyDescent="0.2">
      <c r="S2851" s="6">
        <v>2850</v>
      </c>
      <c r="T2851" s="6" t="s">
        <v>3760</v>
      </c>
      <c r="U2851" s="7">
        <f t="shared" si="57"/>
        <v>58.497536945812811</v>
      </c>
    </row>
    <row r="2852" spans="19:21" s="6" customFormat="1" x14ac:dyDescent="0.2">
      <c r="S2852" s="6">
        <v>2851</v>
      </c>
      <c r="T2852" s="6" t="s">
        <v>3761</v>
      </c>
      <c r="U2852" s="7">
        <f t="shared" si="57"/>
        <v>58.518062397372738</v>
      </c>
    </row>
    <row r="2853" spans="19:21" s="6" customFormat="1" x14ac:dyDescent="0.2">
      <c r="S2853" s="6">
        <v>2852</v>
      </c>
      <c r="T2853" s="6" t="s">
        <v>3762</v>
      </c>
      <c r="U2853" s="7">
        <f t="shared" si="57"/>
        <v>58.538587848932679</v>
      </c>
    </row>
    <row r="2854" spans="19:21" s="6" customFormat="1" x14ac:dyDescent="0.2">
      <c r="S2854" s="6">
        <v>2853</v>
      </c>
      <c r="T2854" s="6" t="s">
        <v>3763</v>
      </c>
      <c r="U2854" s="7">
        <f t="shared" si="57"/>
        <v>58.559113300492612</v>
      </c>
    </row>
    <row r="2855" spans="19:21" s="6" customFormat="1" x14ac:dyDescent="0.2">
      <c r="S2855" s="6">
        <v>2854</v>
      </c>
      <c r="T2855" s="6" t="s">
        <v>3764</v>
      </c>
      <c r="U2855" s="7">
        <f t="shared" si="57"/>
        <v>58.579638752052546</v>
      </c>
    </row>
    <row r="2856" spans="19:21" s="6" customFormat="1" x14ac:dyDescent="0.2">
      <c r="S2856" s="6">
        <v>2855</v>
      </c>
      <c r="T2856" s="6" t="s">
        <v>3765</v>
      </c>
      <c r="U2856" s="7">
        <f t="shared" si="57"/>
        <v>58.600164203612479</v>
      </c>
    </row>
    <row r="2857" spans="19:21" s="6" customFormat="1" x14ac:dyDescent="0.2">
      <c r="S2857" s="6">
        <v>2856</v>
      </c>
      <c r="T2857" s="6" t="s">
        <v>3766</v>
      </c>
      <c r="U2857" s="7">
        <f t="shared" si="57"/>
        <v>58.620689655172406</v>
      </c>
    </row>
    <row r="2858" spans="19:21" s="6" customFormat="1" x14ac:dyDescent="0.2">
      <c r="S2858" s="6">
        <v>2857</v>
      </c>
      <c r="T2858" s="6" t="s">
        <v>3767</v>
      </c>
      <c r="U2858" s="7">
        <f t="shared" si="57"/>
        <v>58.641215106732346</v>
      </c>
    </row>
    <row r="2859" spans="19:21" s="6" customFormat="1" x14ac:dyDescent="0.2">
      <c r="S2859" s="6">
        <v>2858</v>
      </c>
      <c r="T2859" s="6" t="s">
        <v>3768</v>
      </c>
      <c r="U2859" s="7">
        <f t="shared" si="57"/>
        <v>58.661740558292287</v>
      </c>
    </row>
    <row r="2860" spans="19:21" s="6" customFormat="1" x14ac:dyDescent="0.2">
      <c r="S2860" s="6">
        <v>2859</v>
      </c>
      <c r="T2860" s="6" t="s">
        <v>3769</v>
      </c>
      <c r="U2860" s="7">
        <f t="shared" si="57"/>
        <v>58.682266009852214</v>
      </c>
    </row>
    <row r="2861" spans="19:21" s="6" customFormat="1" x14ac:dyDescent="0.2">
      <c r="S2861" s="6">
        <v>2860</v>
      </c>
      <c r="T2861" s="6" t="s">
        <v>3770</v>
      </c>
      <c r="U2861" s="7">
        <f t="shared" si="57"/>
        <v>58.702791461412154</v>
      </c>
    </row>
    <row r="2862" spans="19:21" s="6" customFormat="1" x14ac:dyDescent="0.2">
      <c r="S2862" s="6">
        <v>2861</v>
      </c>
      <c r="T2862" s="6" t="s">
        <v>3771</v>
      </c>
      <c r="U2862" s="7">
        <f t="shared" si="57"/>
        <v>58.723316912972088</v>
      </c>
    </row>
    <row r="2863" spans="19:21" s="6" customFormat="1" x14ac:dyDescent="0.2">
      <c r="S2863" s="6">
        <v>2862</v>
      </c>
      <c r="T2863" s="6" t="s">
        <v>3772</v>
      </c>
      <c r="U2863" s="7">
        <f t="shared" si="57"/>
        <v>58.743842364532014</v>
      </c>
    </row>
    <row r="2864" spans="19:21" s="6" customFormat="1" x14ac:dyDescent="0.2">
      <c r="S2864" s="6">
        <v>2863</v>
      </c>
      <c r="T2864" s="6" t="s">
        <v>3773</v>
      </c>
      <c r="U2864" s="7">
        <f t="shared" si="57"/>
        <v>58.764367816091955</v>
      </c>
    </row>
    <row r="2865" spans="19:21" s="6" customFormat="1" x14ac:dyDescent="0.2">
      <c r="S2865" s="6">
        <v>2864</v>
      </c>
      <c r="T2865" s="6" t="s">
        <v>3774</v>
      </c>
      <c r="U2865" s="7">
        <f t="shared" si="57"/>
        <v>58.784893267651881</v>
      </c>
    </row>
    <row r="2866" spans="19:21" s="6" customFormat="1" x14ac:dyDescent="0.2">
      <c r="S2866" s="6">
        <v>2865</v>
      </c>
      <c r="T2866" s="6" t="s">
        <v>3775</v>
      </c>
      <c r="U2866" s="7">
        <f t="shared" si="57"/>
        <v>58.805418719211822</v>
      </c>
    </row>
    <row r="2867" spans="19:21" s="6" customFormat="1" x14ac:dyDescent="0.2">
      <c r="S2867" s="6">
        <v>2866</v>
      </c>
      <c r="T2867" s="6" t="s">
        <v>3776</v>
      </c>
      <c r="U2867" s="7">
        <f t="shared" si="57"/>
        <v>58.825944170771763</v>
      </c>
    </row>
    <row r="2868" spans="19:21" s="6" customFormat="1" x14ac:dyDescent="0.2">
      <c r="S2868" s="6">
        <v>2867</v>
      </c>
      <c r="T2868" s="6" t="s">
        <v>3777</v>
      </c>
      <c r="U2868" s="7">
        <f t="shared" si="57"/>
        <v>58.846469622331689</v>
      </c>
    </row>
    <row r="2869" spans="19:21" s="6" customFormat="1" x14ac:dyDescent="0.2">
      <c r="S2869" s="6">
        <v>2868</v>
      </c>
      <c r="T2869" s="6" t="s">
        <v>3778</v>
      </c>
      <c r="U2869" s="7">
        <f t="shared" si="57"/>
        <v>58.866995073891623</v>
      </c>
    </row>
    <row r="2870" spans="19:21" s="6" customFormat="1" x14ac:dyDescent="0.2">
      <c r="S2870" s="6">
        <v>2869</v>
      </c>
      <c r="T2870" s="6" t="s">
        <v>3779</v>
      </c>
      <c r="U2870" s="7">
        <f t="shared" si="57"/>
        <v>58.887520525451563</v>
      </c>
    </row>
    <row r="2871" spans="19:21" s="6" customFormat="1" x14ac:dyDescent="0.2">
      <c r="S2871" s="6">
        <v>2870</v>
      </c>
      <c r="T2871" s="6" t="s">
        <v>3780</v>
      </c>
      <c r="U2871" s="7">
        <f t="shared" si="57"/>
        <v>58.90804597701149</v>
      </c>
    </row>
    <row r="2872" spans="19:21" s="6" customFormat="1" x14ac:dyDescent="0.2">
      <c r="S2872" s="6">
        <v>2871</v>
      </c>
      <c r="T2872" s="6" t="s">
        <v>3781</v>
      </c>
      <c r="U2872" s="7">
        <f t="shared" si="57"/>
        <v>58.928571428571431</v>
      </c>
    </row>
    <row r="2873" spans="19:21" s="6" customFormat="1" x14ac:dyDescent="0.2">
      <c r="S2873" s="6">
        <v>2872</v>
      </c>
      <c r="T2873" s="6" t="s">
        <v>3782</v>
      </c>
      <c r="U2873" s="7">
        <f t="shared" si="57"/>
        <v>58.949096880131357</v>
      </c>
    </row>
    <row r="2874" spans="19:21" s="6" customFormat="1" x14ac:dyDescent="0.2">
      <c r="S2874" s="6">
        <v>2873</v>
      </c>
      <c r="T2874" s="6" t="s">
        <v>3783</v>
      </c>
      <c r="U2874" s="7">
        <f t="shared" si="57"/>
        <v>58.969622331691298</v>
      </c>
    </row>
    <row r="2875" spans="19:21" s="6" customFormat="1" x14ac:dyDescent="0.2">
      <c r="S2875" s="6">
        <v>2874</v>
      </c>
      <c r="T2875" s="6" t="s">
        <v>3784</v>
      </c>
      <c r="U2875" s="7">
        <f t="shared" si="57"/>
        <v>58.990147783251231</v>
      </c>
    </row>
    <row r="2876" spans="19:21" s="6" customFormat="1" x14ac:dyDescent="0.2">
      <c r="S2876" s="6">
        <v>2875</v>
      </c>
      <c r="T2876" s="6" t="s">
        <v>3785</v>
      </c>
      <c r="U2876" s="7">
        <f t="shared" si="57"/>
        <v>59.010673234811165</v>
      </c>
    </row>
    <row r="2877" spans="19:21" s="6" customFormat="1" x14ac:dyDescent="0.2">
      <c r="S2877" s="6">
        <v>2876</v>
      </c>
      <c r="T2877" s="6" t="s">
        <v>3786</v>
      </c>
      <c r="U2877" s="7">
        <f t="shared" si="57"/>
        <v>59.031198686371098</v>
      </c>
    </row>
    <row r="2878" spans="19:21" s="6" customFormat="1" x14ac:dyDescent="0.2">
      <c r="S2878" s="6">
        <v>2877</v>
      </c>
      <c r="T2878" s="6" t="s">
        <v>3787</v>
      </c>
      <c r="U2878" s="7">
        <f t="shared" si="57"/>
        <v>59.051724137931039</v>
      </c>
    </row>
    <row r="2879" spans="19:21" s="6" customFormat="1" x14ac:dyDescent="0.2">
      <c r="S2879" s="6">
        <v>2878</v>
      </c>
      <c r="T2879" s="6" t="s">
        <v>3788</v>
      </c>
      <c r="U2879" s="7">
        <f t="shared" si="57"/>
        <v>59.072249589490966</v>
      </c>
    </row>
    <row r="2880" spans="19:21" s="6" customFormat="1" x14ac:dyDescent="0.2">
      <c r="S2880" s="6">
        <v>2879</v>
      </c>
      <c r="T2880" s="6" t="s">
        <v>3789</v>
      </c>
      <c r="U2880" s="7">
        <f t="shared" si="57"/>
        <v>59.092775041050906</v>
      </c>
    </row>
    <row r="2881" spans="19:21" s="6" customFormat="1" x14ac:dyDescent="0.2">
      <c r="S2881" s="6">
        <v>2880</v>
      </c>
      <c r="T2881" s="6" t="s">
        <v>3790</v>
      </c>
      <c r="U2881" s="7">
        <f t="shared" si="57"/>
        <v>59.11330049261084</v>
      </c>
    </row>
    <row r="2882" spans="19:21" s="6" customFormat="1" x14ac:dyDescent="0.2">
      <c r="S2882" s="6">
        <v>2881</v>
      </c>
      <c r="T2882" s="6" t="s">
        <v>3791</v>
      </c>
      <c r="U2882" s="7">
        <f t="shared" si="57"/>
        <v>59.133825944170773</v>
      </c>
    </row>
    <row r="2883" spans="19:21" s="6" customFormat="1" x14ac:dyDescent="0.2">
      <c r="S2883" s="6">
        <v>2882</v>
      </c>
      <c r="T2883" s="6" t="s">
        <v>3792</v>
      </c>
      <c r="U2883" s="7">
        <f t="shared" si="57"/>
        <v>59.154351395730707</v>
      </c>
    </row>
    <row r="2884" spans="19:21" s="6" customFormat="1" x14ac:dyDescent="0.2">
      <c r="S2884" s="6">
        <v>2883</v>
      </c>
      <c r="T2884" s="6" t="s">
        <v>3793</v>
      </c>
      <c r="U2884" s="7">
        <f t="shared" si="57"/>
        <v>59.174876847290633</v>
      </c>
    </row>
    <row r="2885" spans="19:21" s="6" customFormat="1" x14ac:dyDescent="0.2">
      <c r="S2885" s="6">
        <v>2884</v>
      </c>
      <c r="T2885" s="6" t="s">
        <v>3794</v>
      </c>
      <c r="U2885" s="7">
        <f t="shared" si="57"/>
        <v>59.195402298850574</v>
      </c>
    </row>
    <row r="2886" spans="19:21" s="6" customFormat="1" x14ac:dyDescent="0.2">
      <c r="S2886" s="6">
        <v>2885</v>
      </c>
      <c r="T2886" s="6" t="s">
        <v>3795</v>
      </c>
      <c r="U2886" s="7">
        <f t="shared" si="57"/>
        <v>59.215927750410515</v>
      </c>
    </row>
    <row r="2887" spans="19:21" s="6" customFormat="1" x14ac:dyDescent="0.2">
      <c r="S2887" s="6">
        <v>2886</v>
      </c>
      <c r="T2887" s="6" t="s">
        <v>3796</v>
      </c>
      <c r="U2887" s="7">
        <f t="shared" si="57"/>
        <v>59.236453201970441</v>
      </c>
    </row>
    <row r="2888" spans="19:21" s="6" customFormat="1" x14ac:dyDescent="0.2">
      <c r="S2888" s="6">
        <v>2887</v>
      </c>
      <c r="T2888" s="6" t="s">
        <v>3797</v>
      </c>
      <c r="U2888" s="7">
        <f t="shared" si="57"/>
        <v>59.256978653530382</v>
      </c>
    </row>
    <row r="2889" spans="19:21" s="6" customFormat="1" x14ac:dyDescent="0.2">
      <c r="S2889" s="6">
        <v>2888</v>
      </c>
      <c r="T2889" s="6" t="s">
        <v>3798</v>
      </c>
      <c r="U2889" s="7">
        <f t="shared" si="57"/>
        <v>59.277504105090316</v>
      </c>
    </row>
    <row r="2890" spans="19:21" s="6" customFormat="1" x14ac:dyDescent="0.2">
      <c r="S2890" s="6">
        <v>2889</v>
      </c>
      <c r="T2890" s="6" t="s">
        <v>3799</v>
      </c>
      <c r="U2890" s="7">
        <f t="shared" si="57"/>
        <v>59.298029556650242</v>
      </c>
    </row>
    <row r="2891" spans="19:21" s="6" customFormat="1" x14ac:dyDescent="0.2">
      <c r="S2891" s="6">
        <v>2890</v>
      </c>
      <c r="T2891" s="6" t="s">
        <v>3800</v>
      </c>
      <c r="U2891" s="7">
        <f t="shared" si="57"/>
        <v>59.318555008210183</v>
      </c>
    </row>
    <row r="2892" spans="19:21" s="6" customFormat="1" x14ac:dyDescent="0.2">
      <c r="S2892" s="6">
        <v>2891</v>
      </c>
      <c r="T2892" s="6" t="s">
        <v>3801</v>
      </c>
      <c r="U2892" s="7">
        <f t="shared" si="57"/>
        <v>59.339080459770109</v>
      </c>
    </row>
    <row r="2893" spans="19:21" s="6" customFormat="1" x14ac:dyDescent="0.2">
      <c r="S2893" s="6">
        <v>2892</v>
      </c>
      <c r="T2893" s="6" t="s">
        <v>3802</v>
      </c>
      <c r="U2893" s="7">
        <f t="shared" si="57"/>
        <v>59.35960591133005</v>
      </c>
    </row>
    <row r="2894" spans="19:21" s="6" customFormat="1" x14ac:dyDescent="0.2">
      <c r="S2894" s="6">
        <v>2893</v>
      </c>
      <c r="T2894" s="6" t="s">
        <v>3803</v>
      </c>
      <c r="U2894" s="7">
        <f t="shared" si="57"/>
        <v>59.38013136288999</v>
      </c>
    </row>
    <row r="2895" spans="19:21" s="6" customFormat="1" x14ac:dyDescent="0.2">
      <c r="S2895" s="6">
        <v>2894</v>
      </c>
      <c r="T2895" s="6" t="s">
        <v>3804</v>
      </c>
      <c r="U2895" s="7">
        <f t="shared" si="57"/>
        <v>59.400656814449917</v>
      </c>
    </row>
    <row r="2896" spans="19:21" s="6" customFormat="1" x14ac:dyDescent="0.2">
      <c r="S2896" s="6">
        <v>2895</v>
      </c>
      <c r="T2896" s="6" t="s">
        <v>3805</v>
      </c>
      <c r="U2896" s="7">
        <f t="shared" si="57"/>
        <v>59.421182266009851</v>
      </c>
    </row>
    <row r="2897" spans="19:21" s="6" customFormat="1" x14ac:dyDescent="0.2">
      <c r="S2897" s="6">
        <v>2896</v>
      </c>
      <c r="T2897" s="6" t="s">
        <v>3806</v>
      </c>
      <c r="U2897" s="7">
        <f t="shared" si="57"/>
        <v>59.441707717569791</v>
      </c>
    </row>
    <row r="2898" spans="19:21" s="6" customFormat="1" x14ac:dyDescent="0.2">
      <c r="S2898" s="6">
        <v>2897</v>
      </c>
      <c r="T2898" s="6" t="s">
        <v>3807</v>
      </c>
      <c r="U2898" s="7">
        <f t="shared" ref="U2898:U2961" si="58">(S2898/4872)*100</f>
        <v>59.462233169129718</v>
      </c>
    </row>
    <row r="2899" spans="19:21" s="6" customFormat="1" x14ac:dyDescent="0.2">
      <c r="S2899" s="6">
        <v>2898</v>
      </c>
      <c r="T2899" s="6" t="s">
        <v>3808</v>
      </c>
      <c r="U2899" s="7">
        <f t="shared" si="58"/>
        <v>59.482758620689658</v>
      </c>
    </row>
    <row r="2900" spans="19:21" s="6" customFormat="1" x14ac:dyDescent="0.2">
      <c r="S2900" s="6">
        <v>2899</v>
      </c>
      <c r="T2900" s="6" t="s">
        <v>3809</v>
      </c>
      <c r="U2900" s="7">
        <f t="shared" si="58"/>
        <v>59.503284072249585</v>
      </c>
    </row>
    <row r="2901" spans="19:21" s="6" customFormat="1" x14ac:dyDescent="0.2">
      <c r="S2901" s="6">
        <v>2900</v>
      </c>
      <c r="T2901" s="6" t="s">
        <v>3810</v>
      </c>
      <c r="U2901" s="7">
        <f t="shared" si="58"/>
        <v>59.523809523809526</v>
      </c>
    </row>
    <row r="2902" spans="19:21" s="6" customFormat="1" x14ac:dyDescent="0.2">
      <c r="S2902" s="6">
        <v>2901</v>
      </c>
      <c r="T2902" s="6" t="s">
        <v>3811</v>
      </c>
      <c r="U2902" s="7">
        <f t="shared" si="58"/>
        <v>59.544334975369459</v>
      </c>
    </row>
    <row r="2903" spans="19:21" s="6" customFormat="1" x14ac:dyDescent="0.2">
      <c r="S2903" s="6">
        <v>2902</v>
      </c>
      <c r="T2903" s="6" t="s">
        <v>3812</v>
      </c>
      <c r="U2903" s="7">
        <f t="shared" si="58"/>
        <v>59.564860426929386</v>
      </c>
    </row>
    <row r="2904" spans="19:21" s="6" customFormat="1" x14ac:dyDescent="0.2">
      <c r="S2904" s="6">
        <v>2903</v>
      </c>
      <c r="T2904" s="6" t="s">
        <v>3813</v>
      </c>
      <c r="U2904" s="7">
        <f t="shared" si="58"/>
        <v>59.585385878489326</v>
      </c>
    </row>
    <row r="2905" spans="19:21" s="6" customFormat="1" x14ac:dyDescent="0.2">
      <c r="S2905" s="6">
        <v>2904</v>
      </c>
      <c r="T2905" s="6" t="s">
        <v>3814</v>
      </c>
      <c r="U2905" s="7">
        <f t="shared" si="58"/>
        <v>59.605911330049267</v>
      </c>
    </row>
    <row r="2906" spans="19:21" s="6" customFormat="1" x14ac:dyDescent="0.2">
      <c r="S2906" s="6">
        <v>2905</v>
      </c>
      <c r="T2906" s="6" t="s">
        <v>3815</v>
      </c>
      <c r="U2906" s="7">
        <f t="shared" si="58"/>
        <v>59.626436781609193</v>
      </c>
    </row>
    <row r="2907" spans="19:21" s="6" customFormat="1" x14ac:dyDescent="0.2">
      <c r="S2907" s="6">
        <v>2906</v>
      </c>
      <c r="T2907" s="6" t="s">
        <v>3816</v>
      </c>
      <c r="U2907" s="7">
        <f t="shared" si="58"/>
        <v>59.646962233169134</v>
      </c>
    </row>
    <row r="2908" spans="19:21" s="6" customFormat="1" x14ac:dyDescent="0.2">
      <c r="S2908" s="6">
        <v>2907</v>
      </c>
      <c r="T2908" s="6" t="s">
        <v>3817</v>
      </c>
      <c r="U2908" s="7">
        <f t="shared" si="58"/>
        <v>59.667487684729061</v>
      </c>
    </row>
    <row r="2909" spans="19:21" s="6" customFormat="1" x14ac:dyDescent="0.2">
      <c r="S2909" s="6">
        <v>2908</v>
      </c>
      <c r="T2909" s="6" t="s">
        <v>3818</v>
      </c>
      <c r="U2909" s="7">
        <f t="shared" si="58"/>
        <v>59.688013136289001</v>
      </c>
    </row>
    <row r="2910" spans="19:21" s="6" customFormat="1" x14ac:dyDescent="0.2">
      <c r="S2910" s="6">
        <v>2909</v>
      </c>
      <c r="T2910" s="6" t="s">
        <v>3819</v>
      </c>
      <c r="U2910" s="7">
        <f t="shared" si="58"/>
        <v>59.708538587848935</v>
      </c>
    </row>
    <row r="2911" spans="19:21" s="6" customFormat="1" x14ac:dyDescent="0.2">
      <c r="S2911" s="6">
        <v>2910</v>
      </c>
      <c r="T2911" s="6" t="s">
        <v>3820</v>
      </c>
      <c r="U2911" s="7">
        <f t="shared" si="58"/>
        <v>59.729064039408861</v>
      </c>
    </row>
    <row r="2912" spans="19:21" s="6" customFormat="1" x14ac:dyDescent="0.2">
      <c r="S2912" s="6">
        <v>2911</v>
      </c>
      <c r="T2912" s="6" t="s">
        <v>3821</v>
      </c>
      <c r="U2912" s="7">
        <f t="shared" si="58"/>
        <v>59.749589490968802</v>
      </c>
    </row>
    <row r="2913" spans="19:21" s="6" customFormat="1" x14ac:dyDescent="0.2">
      <c r="S2913" s="6">
        <v>2912</v>
      </c>
      <c r="T2913" s="6" t="s">
        <v>3822</v>
      </c>
      <c r="U2913" s="7">
        <f t="shared" si="58"/>
        <v>59.770114942528743</v>
      </c>
    </row>
    <row r="2914" spans="19:21" s="6" customFormat="1" x14ac:dyDescent="0.2">
      <c r="S2914" s="6">
        <v>2913</v>
      </c>
      <c r="T2914" s="6" t="s">
        <v>3823</v>
      </c>
      <c r="U2914" s="7">
        <f t="shared" si="58"/>
        <v>59.790640394088669</v>
      </c>
    </row>
    <row r="2915" spans="19:21" s="6" customFormat="1" x14ac:dyDescent="0.2">
      <c r="S2915" s="6">
        <v>2914</v>
      </c>
      <c r="T2915" s="6" t="s">
        <v>3824</v>
      </c>
      <c r="U2915" s="7">
        <f t="shared" si="58"/>
        <v>59.811165845648603</v>
      </c>
    </row>
    <row r="2916" spans="19:21" s="6" customFormat="1" x14ac:dyDescent="0.2">
      <c r="S2916" s="6">
        <v>2915</v>
      </c>
      <c r="T2916" s="6" t="s">
        <v>3825</v>
      </c>
      <c r="U2916" s="7">
        <f t="shared" si="58"/>
        <v>59.831691297208536</v>
      </c>
    </row>
    <row r="2917" spans="19:21" s="6" customFormat="1" x14ac:dyDescent="0.2">
      <c r="S2917" s="6">
        <v>2916</v>
      </c>
      <c r="T2917" s="6" t="s">
        <v>3826</v>
      </c>
      <c r="U2917" s="7">
        <f t="shared" si="58"/>
        <v>59.85221674876847</v>
      </c>
    </row>
    <row r="2918" spans="19:21" s="6" customFormat="1" x14ac:dyDescent="0.2">
      <c r="S2918" s="6">
        <v>2917</v>
      </c>
      <c r="T2918" s="6" t="s">
        <v>3827</v>
      </c>
      <c r="U2918" s="7">
        <f t="shared" si="58"/>
        <v>59.87274220032841</v>
      </c>
    </row>
    <row r="2919" spans="19:21" s="6" customFormat="1" x14ac:dyDescent="0.2">
      <c r="S2919" s="6">
        <v>2918</v>
      </c>
      <c r="T2919" s="6" t="s">
        <v>3828</v>
      </c>
      <c r="U2919" s="7">
        <f t="shared" si="58"/>
        <v>59.893267651888337</v>
      </c>
    </row>
    <row r="2920" spans="19:21" s="6" customFormat="1" x14ac:dyDescent="0.2">
      <c r="S2920" s="6">
        <v>2919</v>
      </c>
      <c r="T2920" s="6" t="s">
        <v>3829</v>
      </c>
      <c r="U2920" s="7">
        <f t="shared" si="58"/>
        <v>59.913793103448278</v>
      </c>
    </row>
    <row r="2921" spans="19:21" s="6" customFormat="1" x14ac:dyDescent="0.2">
      <c r="S2921" s="6">
        <v>2920</v>
      </c>
      <c r="T2921" s="6" t="s">
        <v>3830</v>
      </c>
      <c r="U2921" s="7">
        <f t="shared" si="58"/>
        <v>59.934318555008218</v>
      </c>
    </row>
    <row r="2922" spans="19:21" s="6" customFormat="1" x14ac:dyDescent="0.2">
      <c r="S2922" s="6">
        <v>2921</v>
      </c>
      <c r="T2922" s="6" t="s">
        <v>3831</v>
      </c>
      <c r="U2922" s="7">
        <f t="shared" si="58"/>
        <v>59.954844006568145</v>
      </c>
    </row>
    <row r="2923" spans="19:21" s="6" customFormat="1" x14ac:dyDescent="0.2">
      <c r="S2923" s="6">
        <v>2922</v>
      </c>
      <c r="T2923" s="6" t="s">
        <v>3832</v>
      </c>
      <c r="U2923" s="7">
        <f t="shared" si="58"/>
        <v>59.975369458128078</v>
      </c>
    </row>
    <row r="2924" spans="19:21" s="6" customFormat="1" x14ac:dyDescent="0.2">
      <c r="S2924" s="6">
        <v>2923</v>
      </c>
      <c r="T2924" s="6" t="s">
        <v>3833</v>
      </c>
      <c r="U2924" s="7">
        <f t="shared" si="58"/>
        <v>59.995894909688005</v>
      </c>
    </row>
    <row r="2925" spans="19:21" s="6" customFormat="1" x14ac:dyDescent="0.2">
      <c r="S2925" s="6">
        <v>2924</v>
      </c>
      <c r="T2925" s="6" t="s">
        <v>3834</v>
      </c>
      <c r="U2925" s="7">
        <f t="shared" si="58"/>
        <v>60.016420361247945</v>
      </c>
    </row>
    <row r="2926" spans="19:21" s="6" customFormat="1" x14ac:dyDescent="0.2">
      <c r="S2926" s="6">
        <v>2925</v>
      </c>
      <c r="T2926" s="6" t="s">
        <v>3835</v>
      </c>
      <c r="U2926" s="7">
        <f t="shared" si="58"/>
        <v>60.036945812807886</v>
      </c>
    </row>
    <row r="2927" spans="19:21" s="6" customFormat="1" x14ac:dyDescent="0.2">
      <c r="S2927" s="6">
        <v>2926</v>
      </c>
      <c r="T2927" s="6" t="s">
        <v>3836</v>
      </c>
      <c r="U2927" s="7">
        <f t="shared" si="58"/>
        <v>60.057471264367813</v>
      </c>
    </row>
    <row r="2928" spans="19:21" s="6" customFormat="1" x14ac:dyDescent="0.2">
      <c r="S2928" s="6">
        <v>2927</v>
      </c>
      <c r="T2928" s="6" t="s">
        <v>3837</v>
      </c>
      <c r="U2928" s="7">
        <f t="shared" si="58"/>
        <v>60.077996715927753</v>
      </c>
    </row>
    <row r="2929" spans="19:21" s="6" customFormat="1" x14ac:dyDescent="0.2">
      <c r="S2929" s="6">
        <v>2928</v>
      </c>
      <c r="T2929" s="6" t="s">
        <v>3838</v>
      </c>
      <c r="U2929" s="7">
        <f t="shared" si="58"/>
        <v>60.098522167487687</v>
      </c>
    </row>
    <row r="2930" spans="19:21" s="6" customFormat="1" x14ac:dyDescent="0.2">
      <c r="S2930" s="6">
        <v>2929</v>
      </c>
      <c r="T2930" s="6" t="s">
        <v>3839</v>
      </c>
      <c r="U2930" s="7">
        <f t="shared" si="58"/>
        <v>60.119047619047613</v>
      </c>
    </row>
    <row r="2931" spans="19:21" s="6" customFormat="1" x14ac:dyDescent="0.2">
      <c r="S2931" s="6">
        <v>2930</v>
      </c>
      <c r="T2931" s="6" t="s">
        <v>3840</v>
      </c>
      <c r="U2931" s="7">
        <f t="shared" si="58"/>
        <v>60.139573070607554</v>
      </c>
    </row>
    <row r="2932" spans="19:21" s="6" customFormat="1" x14ac:dyDescent="0.2">
      <c r="S2932" s="6">
        <v>2931</v>
      </c>
      <c r="T2932" s="6" t="s">
        <v>3841</v>
      </c>
      <c r="U2932" s="7">
        <f t="shared" si="58"/>
        <v>60.16009852216748</v>
      </c>
    </row>
    <row r="2933" spans="19:21" s="6" customFormat="1" x14ac:dyDescent="0.2">
      <c r="S2933" s="6">
        <v>2932</v>
      </c>
      <c r="T2933" s="6" t="s">
        <v>3842</v>
      </c>
      <c r="U2933" s="7">
        <f t="shared" si="58"/>
        <v>60.180623973727421</v>
      </c>
    </row>
    <row r="2934" spans="19:21" s="6" customFormat="1" x14ac:dyDescent="0.2">
      <c r="S2934" s="6">
        <v>2933</v>
      </c>
      <c r="T2934" s="6" t="s">
        <v>3843</v>
      </c>
      <c r="U2934" s="7">
        <f t="shared" si="58"/>
        <v>60.201149425287362</v>
      </c>
    </row>
    <row r="2935" spans="19:21" s="6" customFormat="1" x14ac:dyDescent="0.2">
      <c r="S2935" s="6">
        <v>2934</v>
      </c>
      <c r="T2935" s="6" t="s">
        <v>3844</v>
      </c>
      <c r="U2935" s="7">
        <f t="shared" si="58"/>
        <v>60.221674876847288</v>
      </c>
    </row>
    <row r="2936" spans="19:21" s="6" customFormat="1" x14ac:dyDescent="0.2">
      <c r="S2936" s="6">
        <v>2935</v>
      </c>
      <c r="T2936" s="6" t="s">
        <v>3845</v>
      </c>
      <c r="U2936" s="7">
        <f t="shared" si="58"/>
        <v>60.242200328407222</v>
      </c>
    </row>
    <row r="2937" spans="19:21" s="6" customFormat="1" x14ac:dyDescent="0.2">
      <c r="S2937" s="6">
        <v>2936</v>
      </c>
      <c r="T2937" s="6" t="s">
        <v>3846</v>
      </c>
      <c r="U2937" s="7">
        <f t="shared" si="58"/>
        <v>60.262725779967163</v>
      </c>
    </row>
    <row r="2938" spans="19:21" s="6" customFormat="1" x14ac:dyDescent="0.2">
      <c r="S2938" s="6">
        <v>2937</v>
      </c>
      <c r="T2938" s="6" t="s">
        <v>3847</v>
      </c>
      <c r="U2938" s="7">
        <f t="shared" si="58"/>
        <v>60.283251231527089</v>
      </c>
    </row>
    <row r="2939" spans="19:21" s="6" customFormat="1" x14ac:dyDescent="0.2">
      <c r="S2939" s="6">
        <v>2938</v>
      </c>
      <c r="T2939" s="6" t="s">
        <v>3848</v>
      </c>
      <c r="U2939" s="7">
        <f t="shared" si="58"/>
        <v>60.30377668308703</v>
      </c>
    </row>
    <row r="2940" spans="19:21" s="6" customFormat="1" x14ac:dyDescent="0.2">
      <c r="S2940" s="6">
        <v>2939</v>
      </c>
      <c r="T2940" s="6" t="s">
        <v>3849</v>
      </c>
      <c r="U2940" s="7">
        <f t="shared" si="58"/>
        <v>60.32430213464697</v>
      </c>
    </row>
    <row r="2941" spans="19:21" s="6" customFormat="1" x14ac:dyDescent="0.2">
      <c r="S2941" s="6">
        <v>2940</v>
      </c>
      <c r="T2941" s="6" t="s">
        <v>3850</v>
      </c>
      <c r="U2941" s="7">
        <f t="shared" si="58"/>
        <v>60.344827586206897</v>
      </c>
    </row>
    <row r="2942" spans="19:21" s="6" customFormat="1" x14ac:dyDescent="0.2">
      <c r="S2942" s="6">
        <v>2941</v>
      </c>
      <c r="T2942" s="6" t="s">
        <v>3851</v>
      </c>
      <c r="U2942" s="7">
        <f t="shared" si="58"/>
        <v>60.36535303776683</v>
      </c>
    </row>
    <row r="2943" spans="19:21" s="6" customFormat="1" x14ac:dyDescent="0.2">
      <c r="S2943" s="6">
        <v>2942</v>
      </c>
      <c r="T2943" s="6" t="s">
        <v>3852</v>
      </c>
      <c r="U2943" s="7">
        <f t="shared" si="58"/>
        <v>60.385878489326764</v>
      </c>
    </row>
    <row r="2944" spans="19:21" s="6" customFormat="1" x14ac:dyDescent="0.2">
      <c r="S2944" s="6">
        <v>2943</v>
      </c>
      <c r="T2944" s="6" t="s">
        <v>3853</v>
      </c>
      <c r="U2944" s="7">
        <f t="shared" si="58"/>
        <v>60.406403940886698</v>
      </c>
    </row>
    <row r="2945" spans="19:21" s="6" customFormat="1" x14ac:dyDescent="0.2">
      <c r="S2945" s="6">
        <v>2944</v>
      </c>
      <c r="T2945" s="6" t="s">
        <v>3854</v>
      </c>
      <c r="U2945" s="7">
        <f t="shared" si="58"/>
        <v>60.426929392446638</v>
      </c>
    </row>
    <row r="2946" spans="19:21" s="6" customFormat="1" x14ac:dyDescent="0.2">
      <c r="S2946" s="6">
        <v>2945</v>
      </c>
      <c r="T2946" s="6" t="s">
        <v>3855</v>
      </c>
      <c r="U2946" s="7">
        <f t="shared" si="58"/>
        <v>60.447454844006565</v>
      </c>
    </row>
    <row r="2947" spans="19:21" s="6" customFormat="1" x14ac:dyDescent="0.2">
      <c r="S2947" s="6">
        <v>2946</v>
      </c>
      <c r="T2947" s="6" t="s">
        <v>3856</v>
      </c>
      <c r="U2947" s="7">
        <f t="shared" si="58"/>
        <v>60.467980295566505</v>
      </c>
    </row>
    <row r="2948" spans="19:21" s="6" customFormat="1" x14ac:dyDescent="0.2">
      <c r="S2948" s="6">
        <v>2947</v>
      </c>
      <c r="T2948" s="6" t="s">
        <v>3857</v>
      </c>
      <c r="U2948" s="7">
        <f t="shared" si="58"/>
        <v>60.488505747126439</v>
      </c>
    </row>
    <row r="2949" spans="19:21" s="6" customFormat="1" x14ac:dyDescent="0.2">
      <c r="S2949" s="6">
        <v>2948</v>
      </c>
      <c r="T2949" s="6" t="s">
        <v>3858</v>
      </c>
      <c r="U2949" s="7">
        <f t="shared" si="58"/>
        <v>60.509031198686372</v>
      </c>
    </row>
    <row r="2950" spans="19:21" s="6" customFormat="1" x14ac:dyDescent="0.2">
      <c r="S2950" s="6">
        <v>2949</v>
      </c>
      <c r="T2950" s="6" t="s">
        <v>3859</v>
      </c>
      <c r="U2950" s="7">
        <f t="shared" si="58"/>
        <v>60.529556650246306</v>
      </c>
    </row>
    <row r="2951" spans="19:21" s="6" customFormat="1" x14ac:dyDescent="0.2">
      <c r="S2951" s="6">
        <v>2950</v>
      </c>
      <c r="T2951" s="6" t="s">
        <v>3860</v>
      </c>
      <c r="U2951" s="7">
        <f t="shared" si="58"/>
        <v>60.550082101806233</v>
      </c>
    </row>
    <row r="2952" spans="19:21" s="6" customFormat="1" x14ac:dyDescent="0.2">
      <c r="S2952" s="6">
        <v>2951</v>
      </c>
      <c r="T2952" s="6" t="s">
        <v>3861</v>
      </c>
      <c r="U2952" s="7">
        <f t="shared" si="58"/>
        <v>60.570607553366173</v>
      </c>
    </row>
    <row r="2953" spans="19:21" s="6" customFormat="1" x14ac:dyDescent="0.2">
      <c r="S2953" s="6">
        <v>2952</v>
      </c>
      <c r="T2953" s="6" t="s">
        <v>3862</v>
      </c>
      <c r="U2953" s="7">
        <f t="shared" si="58"/>
        <v>60.591133004926114</v>
      </c>
    </row>
    <row r="2954" spans="19:21" s="6" customFormat="1" x14ac:dyDescent="0.2">
      <c r="S2954" s="6">
        <v>2953</v>
      </c>
      <c r="T2954" s="6" t="s">
        <v>3863</v>
      </c>
      <c r="U2954" s="7">
        <f t="shared" si="58"/>
        <v>60.61165845648604</v>
      </c>
    </row>
    <row r="2955" spans="19:21" s="6" customFormat="1" x14ac:dyDescent="0.2">
      <c r="S2955" s="6">
        <v>2954</v>
      </c>
      <c r="T2955" s="6" t="s">
        <v>3864</v>
      </c>
      <c r="U2955" s="7">
        <f t="shared" si="58"/>
        <v>60.632183908045981</v>
      </c>
    </row>
    <row r="2956" spans="19:21" s="6" customFormat="1" x14ac:dyDescent="0.2">
      <c r="S2956" s="6">
        <v>2955</v>
      </c>
      <c r="T2956" s="6" t="s">
        <v>3865</v>
      </c>
      <c r="U2956" s="7">
        <f t="shared" si="58"/>
        <v>60.652709359605915</v>
      </c>
    </row>
    <row r="2957" spans="19:21" s="6" customFormat="1" x14ac:dyDescent="0.2">
      <c r="S2957" s="6">
        <v>2956</v>
      </c>
      <c r="T2957" s="6" t="s">
        <v>3866</v>
      </c>
      <c r="U2957" s="7">
        <f t="shared" si="58"/>
        <v>60.673234811165841</v>
      </c>
    </row>
    <row r="2958" spans="19:21" s="6" customFormat="1" x14ac:dyDescent="0.2">
      <c r="S2958" s="6">
        <v>2957</v>
      </c>
      <c r="T2958" s="6" t="s">
        <v>3867</v>
      </c>
      <c r="U2958" s="7">
        <f t="shared" si="58"/>
        <v>60.693760262725782</v>
      </c>
    </row>
    <row r="2959" spans="19:21" s="6" customFormat="1" x14ac:dyDescent="0.2">
      <c r="S2959" s="6">
        <v>2958</v>
      </c>
      <c r="T2959" s="6" t="s">
        <v>3868</v>
      </c>
      <c r="U2959" s="7">
        <f t="shared" si="58"/>
        <v>60.714285714285708</v>
      </c>
    </row>
    <row r="2960" spans="19:21" s="6" customFormat="1" x14ac:dyDescent="0.2">
      <c r="S2960" s="6">
        <v>2959</v>
      </c>
      <c r="T2960" s="6" t="s">
        <v>3869</v>
      </c>
      <c r="U2960" s="7">
        <f t="shared" si="58"/>
        <v>60.734811165845649</v>
      </c>
    </row>
    <row r="2961" spans="19:21" s="6" customFormat="1" x14ac:dyDescent="0.2">
      <c r="S2961" s="6">
        <v>2960</v>
      </c>
      <c r="T2961" s="6" t="s">
        <v>3870</v>
      </c>
      <c r="U2961" s="7">
        <f t="shared" si="58"/>
        <v>60.75533661740559</v>
      </c>
    </row>
    <row r="2962" spans="19:21" s="6" customFormat="1" x14ac:dyDescent="0.2">
      <c r="S2962" s="6">
        <v>2961</v>
      </c>
      <c r="T2962" s="6" t="s">
        <v>3871</v>
      </c>
      <c r="U2962" s="7">
        <f t="shared" ref="U2962:U3025" si="59">(S2962/4872)*100</f>
        <v>60.775862068965516</v>
      </c>
    </row>
    <row r="2963" spans="19:21" s="6" customFormat="1" x14ac:dyDescent="0.2">
      <c r="S2963" s="6">
        <v>2962</v>
      </c>
      <c r="T2963" s="6" t="s">
        <v>3872</v>
      </c>
      <c r="U2963" s="7">
        <f t="shared" si="59"/>
        <v>60.79638752052545</v>
      </c>
    </row>
    <row r="2964" spans="19:21" s="6" customFormat="1" x14ac:dyDescent="0.2">
      <c r="S2964" s="6">
        <v>2963</v>
      </c>
      <c r="T2964" s="6" t="s">
        <v>3873</v>
      </c>
      <c r="U2964" s="7">
        <f t="shared" si="59"/>
        <v>60.81691297208539</v>
      </c>
    </row>
    <row r="2965" spans="19:21" s="6" customFormat="1" x14ac:dyDescent="0.2">
      <c r="S2965" s="6">
        <v>2964</v>
      </c>
      <c r="T2965" s="6" t="s">
        <v>3874</v>
      </c>
      <c r="U2965" s="7">
        <f t="shared" si="59"/>
        <v>60.837438423645317</v>
      </c>
    </row>
    <row r="2966" spans="19:21" s="6" customFormat="1" x14ac:dyDescent="0.2">
      <c r="S2966" s="6">
        <v>2965</v>
      </c>
      <c r="T2966" s="6" t="s">
        <v>3875</v>
      </c>
      <c r="U2966" s="7">
        <f t="shared" si="59"/>
        <v>60.857963875205257</v>
      </c>
    </row>
    <row r="2967" spans="19:21" s="6" customFormat="1" x14ac:dyDescent="0.2">
      <c r="S2967" s="6">
        <v>2966</v>
      </c>
      <c r="T2967" s="6" t="s">
        <v>3876</v>
      </c>
      <c r="U2967" s="7">
        <f t="shared" si="59"/>
        <v>60.878489326765184</v>
      </c>
    </row>
    <row r="2968" spans="19:21" s="6" customFormat="1" x14ac:dyDescent="0.2">
      <c r="S2968" s="6">
        <v>2967</v>
      </c>
      <c r="T2968" s="6" t="s">
        <v>3877</v>
      </c>
      <c r="U2968" s="7">
        <f t="shared" si="59"/>
        <v>60.899014778325125</v>
      </c>
    </row>
    <row r="2969" spans="19:21" s="6" customFormat="1" x14ac:dyDescent="0.2">
      <c r="S2969" s="6">
        <v>2968</v>
      </c>
      <c r="T2969" s="6" t="s">
        <v>3878</v>
      </c>
      <c r="U2969" s="7">
        <f t="shared" si="59"/>
        <v>60.919540229885058</v>
      </c>
    </row>
    <row r="2970" spans="19:21" s="6" customFormat="1" x14ac:dyDescent="0.2">
      <c r="S2970" s="6">
        <v>2969</v>
      </c>
      <c r="T2970" s="6" t="s">
        <v>3879</v>
      </c>
      <c r="U2970" s="7">
        <f t="shared" si="59"/>
        <v>60.940065681444992</v>
      </c>
    </row>
    <row r="2971" spans="19:21" s="6" customFormat="1" x14ac:dyDescent="0.2">
      <c r="S2971" s="6">
        <v>2970</v>
      </c>
      <c r="T2971" s="6" t="s">
        <v>3880</v>
      </c>
      <c r="U2971" s="7">
        <f t="shared" si="59"/>
        <v>60.960591133004925</v>
      </c>
    </row>
    <row r="2972" spans="19:21" s="6" customFormat="1" x14ac:dyDescent="0.2">
      <c r="S2972" s="6">
        <v>2971</v>
      </c>
      <c r="T2972" s="6" t="s">
        <v>3881</v>
      </c>
      <c r="U2972" s="7">
        <f t="shared" si="59"/>
        <v>60.981116584564866</v>
      </c>
    </row>
    <row r="2973" spans="19:21" s="6" customFormat="1" x14ac:dyDescent="0.2">
      <c r="S2973" s="6">
        <v>2972</v>
      </c>
      <c r="T2973" s="6" t="s">
        <v>3882</v>
      </c>
      <c r="U2973" s="7">
        <f t="shared" si="59"/>
        <v>61.001642036124792</v>
      </c>
    </row>
    <row r="2974" spans="19:21" s="6" customFormat="1" x14ac:dyDescent="0.2">
      <c r="S2974" s="6">
        <v>2973</v>
      </c>
      <c r="T2974" s="6" t="s">
        <v>3883</v>
      </c>
      <c r="U2974" s="7">
        <f t="shared" si="59"/>
        <v>61.022167487684733</v>
      </c>
    </row>
    <row r="2975" spans="19:21" s="6" customFormat="1" x14ac:dyDescent="0.2">
      <c r="S2975" s="6">
        <v>2974</v>
      </c>
      <c r="T2975" s="6" t="s">
        <v>3884</v>
      </c>
      <c r="U2975" s="7">
        <f t="shared" si="59"/>
        <v>61.04269293924466</v>
      </c>
    </row>
    <row r="2976" spans="19:21" s="6" customFormat="1" x14ac:dyDescent="0.2">
      <c r="S2976" s="6">
        <v>2975</v>
      </c>
      <c r="T2976" s="6" t="s">
        <v>3885</v>
      </c>
      <c r="U2976" s="7">
        <f t="shared" si="59"/>
        <v>61.063218390804593</v>
      </c>
    </row>
    <row r="2977" spans="19:21" s="6" customFormat="1" x14ac:dyDescent="0.2">
      <c r="S2977" s="6">
        <v>2976</v>
      </c>
      <c r="T2977" s="6" t="s">
        <v>3886</v>
      </c>
      <c r="U2977" s="7">
        <f t="shared" si="59"/>
        <v>61.083743842364534</v>
      </c>
    </row>
    <row r="2978" spans="19:21" s="6" customFormat="1" x14ac:dyDescent="0.2">
      <c r="S2978" s="6">
        <v>2977</v>
      </c>
      <c r="T2978" s="6" t="s">
        <v>3887</v>
      </c>
      <c r="U2978" s="7">
        <f t="shared" si="59"/>
        <v>61.10426929392446</v>
      </c>
    </row>
    <row r="2979" spans="19:21" s="6" customFormat="1" x14ac:dyDescent="0.2">
      <c r="S2979" s="6">
        <v>2978</v>
      </c>
      <c r="T2979" s="6" t="s">
        <v>3888</v>
      </c>
      <c r="U2979" s="7">
        <f t="shared" si="59"/>
        <v>61.124794745484401</v>
      </c>
    </row>
    <row r="2980" spans="19:21" s="6" customFormat="1" x14ac:dyDescent="0.2">
      <c r="S2980" s="6">
        <v>2979</v>
      </c>
      <c r="T2980" s="6" t="s">
        <v>3889</v>
      </c>
      <c r="U2980" s="7">
        <f t="shared" si="59"/>
        <v>61.145320197044342</v>
      </c>
    </row>
    <row r="2981" spans="19:21" s="6" customFormat="1" x14ac:dyDescent="0.2">
      <c r="S2981" s="6">
        <v>2980</v>
      </c>
      <c r="T2981" s="6" t="s">
        <v>3890</v>
      </c>
      <c r="U2981" s="7">
        <f t="shared" si="59"/>
        <v>61.165845648604268</v>
      </c>
    </row>
    <row r="2982" spans="19:21" s="6" customFormat="1" x14ac:dyDescent="0.2">
      <c r="S2982" s="6">
        <v>2981</v>
      </c>
      <c r="T2982" s="6" t="s">
        <v>3891</v>
      </c>
      <c r="U2982" s="7">
        <f t="shared" si="59"/>
        <v>61.186371100164209</v>
      </c>
    </row>
    <row r="2983" spans="19:21" s="6" customFormat="1" x14ac:dyDescent="0.2">
      <c r="S2983" s="6">
        <v>2982</v>
      </c>
      <c r="T2983" s="6" t="s">
        <v>3892</v>
      </c>
      <c r="U2983" s="7">
        <f t="shared" si="59"/>
        <v>61.206896551724135</v>
      </c>
    </row>
    <row r="2984" spans="19:21" s="6" customFormat="1" x14ac:dyDescent="0.2">
      <c r="S2984" s="6">
        <v>2983</v>
      </c>
      <c r="T2984" s="6" t="s">
        <v>3893</v>
      </c>
      <c r="U2984" s="7">
        <f t="shared" si="59"/>
        <v>61.227422003284069</v>
      </c>
    </row>
    <row r="2985" spans="19:21" s="6" customFormat="1" x14ac:dyDescent="0.2">
      <c r="S2985" s="6">
        <v>2984</v>
      </c>
      <c r="T2985" s="6" t="s">
        <v>3894</v>
      </c>
      <c r="U2985" s="7">
        <f t="shared" si="59"/>
        <v>61.247947454844009</v>
      </c>
    </row>
    <row r="2986" spans="19:21" s="6" customFormat="1" x14ac:dyDescent="0.2">
      <c r="S2986" s="6">
        <v>2985</v>
      </c>
      <c r="T2986" s="6" t="s">
        <v>3895</v>
      </c>
      <c r="U2986" s="7">
        <f t="shared" si="59"/>
        <v>61.268472906403936</v>
      </c>
    </row>
    <row r="2987" spans="19:21" s="6" customFormat="1" x14ac:dyDescent="0.2">
      <c r="S2987" s="6">
        <v>2986</v>
      </c>
      <c r="T2987" s="6" t="s">
        <v>3896</v>
      </c>
      <c r="U2987" s="7">
        <f t="shared" si="59"/>
        <v>61.288998357963877</v>
      </c>
    </row>
    <row r="2988" spans="19:21" s="6" customFormat="1" x14ac:dyDescent="0.2">
      <c r="S2988" s="6">
        <v>2987</v>
      </c>
      <c r="T2988" s="6" t="s">
        <v>3897</v>
      </c>
      <c r="U2988" s="7">
        <f t="shared" si="59"/>
        <v>61.30952380952381</v>
      </c>
    </row>
    <row r="2989" spans="19:21" s="6" customFormat="1" x14ac:dyDescent="0.2">
      <c r="S2989" s="6">
        <v>2988</v>
      </c>
      <c r="T2989" s="6" t="s">
        <v>3898</v>
      </c>
      <c r="U2989" s="7">
        <f t="shared" si="59"/>
        <v>61.330049261083744</v>
      </c>
    </row>
    <row r="2990" spans="19:21" s="6" customFormat="1" x14ac:dyDescent="0.2">
      <c r="S2990" s="6">
        <v>2989</v>
      </c>
      <c r="T2990" s="6" t="s">
        <v>3899</v>
      </c>
      <c r="U2990" s="7">
        <f t="shared" si="59"/>
        <v>61.350574712643677</v>
      </c>
    </row>
    <row r="2991" spans="19:21" s="6" customFormat="1" x14ac:dyDescent="0.2">
      <c r="S2991" s="6">
        <v>2990</v>
      </c>
      <c r="T2991" s="6" t="s">
        <v>3900</v>
      </c>
      <c r="U2991" s="7">
        <f t="shared" si="59"/>
        <v>61.371100164203618</v>
      </c>
    </row>
    <row r="2992" spans="19:21" s="6" customFormat="1" x14ac:dyDescent="0.2">
      <c r="S2992" s="6">
        <v>2991</v>
      </c>
      <c r="T2992" s="6" t="s">
        <v>3901</v>
      </c>
      <c r="U2992" s="7">
        <f t="shared" si="59"/>
        <v>61.391625615763544</v>
      </c>
    </row>
    <row r="2993" spans="19:21" s="6" customFormat="1" x14ac:dyDescent="0.2">
      <c r="S2993" s="6">
        <v>2992</v>
      </c>
      <c r="T2993" s="6" t="s">
        <v>3902</v>
      </c>
      <c r="U2993" s="7">
        <f t="shared" si="59"/>
        <v>61.412151067323485</v>
      </c>
    </row>
    <row r="2994" spans="19:21" s="6" customFormat="1" x14ac:dyDescent="0.2">
      <c r="S2994" s="6">
        <v>2993</v>
      </c>
      <c r="T2994" s="6" t="s">
        <v>3903</v>
      </c>
      <c r="U2994" s="7">
        <f t="shared" si="59"/>
        <v>61.432676518883412</v>
      </c>
    </row>
    <row r="2995" spans="19:21" s="6" customFormat="1" x14ac:dyDescent="0.2">
      <c r="S2995" s="6">
        <v>2994</v>
      </c>
      <c r="T2995" s="6" t="s">
        <v>3904</v>
      </c>
      <c r="U2995" s="7">
        <f t="shared" si="59"/>
        <v>61.453201970443352</v>
      </c>
    </row>
    <row r="2996" spans="19:21" s="6" customFormat="1" x14ac:dyDescent="0.2">
      <c r="S2996" s="6">
        <v>2995</v>
      </c>
      <c r="T2996" s="6" t="s">
        <v>3905</v>
      </c>
      <c r="U2996" s="7">
        <f t="shared" si="59"/>
        <v>61.473727422003286</v>
      </c>
    </row>
    <row r="2997" spans="19:21" s="6" customFormat="1" x14ac:dyDescent="0.2">
      <c r="S2997" s="6">
        <v>2996</v>
      </c>
      <c r="T2997" s="6" t="s">
        <v>3906</v>
      </c>
      <c r="U2997" s="7">
        <f t="shared" si="59"/>
        <v>61.494252873563212</v>
      </c>
    </row>
    <row r="2998" spans="19:21" s="6" customFormat="1" x14ac:dyDescent="0.2">
      <c r="S2998" s="6">
        <v>2997</v>
      </c>
      <c r="T2998" s="6" t="s">
        <v>3907</v>
      </c>
      <c r="U2998" s="7">
        <f t="shared" si="59"/>
        <v>61.514778325123153</v>
      </c>
    </row>
    <row r="2999" spans="19:21" s="6" customFormat="1" x14ac:dyDescent="0.2">
      <c r="S2999" s="6">
        <v>2998</v>
      </c>
      <c r="T2999" s="6" t="s">
        <v>3908</v>
      </c>
      <c r="U2999" s="7">
        <f t="shared" si="59"/>
        <v>61.535303776683094</v>
      </c>
    </row>
    <row r="3000" spans="19:21" s="6" customFormat="1" x14ac:dyDescent="0.2">
      <c r="S3000" s="6">
        <v>2999</v>
      </c>
      <c r="T3000" s="6" t="s">
        <v>3909</v>
      </c>
      <c r="U3000" s="7">
        <f t="shared" si="59"/>
        <v>61.55582922824302</v>
      </c>
    </row>
    <row r="3001" spans="19:21" s="6" customFormat="1" x14ac:dyDescent="0.2">
      <c r="S3001" s="6">
        <v>3000</v>
      </c>
      <c r="T3001" s="6" t="s">
        <v>3910</v>
      </c>
      <c r="U3001" s="7">
        <f t="shared" si="59"/>
        <v>61.576354679802961</v>
      </c>
    </row>
    <row r="3002" spans="19:21" s="6" customFormat="1" x14ac:dyDescent="0.2">
      <c r="S3002" s="6">
        <v>3001</v>
      </c>
      <c r="T3002" s="6" t="s">
        <v>3911</v>
      </c>
      <c r="U3002" s="7">
        <f t="shared" si="59"/>
        <v>61.596880131362887</v>
      </c>
    </row>
    <row r="3003" spans="19:21" s="6" customFormat="1" x14ac:dyDescent="0.2">
      <c r="S3003" s="6">
        <v>3002</v>
      </c>
      <c r="T3003" s="6" t="s">
        <v>3912</v>
      </c>
      <c r="U3003" s="7">
        <f t="shared" si="59"/>
        <v>61.617405582922821</v>
      </c>
    </row>
    <row r="3004" spans="19:21" s="6" customFormat="1" x14ac:dyDescent="0.2">
      <c r="S3004" s="6">
        <v>3003</v>
      </c>
      <c r="T3004" s="6" t="s">
        <v>3913</v>
      </c>
      <c r="U3004" s="7">
        <f t="shared" si="59"/>
        <v>61.637931034482762</v>
      </c>
    </row>
    <row r="3005" spans="19:21" s="6" customFormat="1" x14ac:dyDescent="0.2">
      <c r="S3005" s="6">
        <v>3004</v>
      </c>
      <c r="T3005" s="6" t="s">
        <v>3914</v>
      </c>
      <c r="U3005" s="7">
        <f t="shared" si="59"/>
        <v>61.658456486042688</v>
      </c>
    </row>
    <row r="3006" spans="19:21" s="6" customFormat="1" x14ac:dyDescent="0.2">
      <c r="S3006" s="6">
        <v>3005</v>
      </c>
      <c r="T3006" s="6" t="s">
        <v>3915</v>
      </c>
      <c r="U3006" s="7">
        <f t="shared" si="59"/>
        <v>61.678981937602629</v>
      </c>
    </row>
    <row r="3007" spans="19:21" s="6" customFormat="1" x14ac:dyDescent="0.2">
      <c r="S3007" s="6">
        <v>3006</v>
      </c>
      <c r="T3007" s="6" t="s">
        <v>3916</v>
      </c>
      <c r="U3007" s="7">
        <f t="shared" si="59"/>
        <v>61.699507389162569</v>
      </c>
    </row>
    <row r="3008" spans="19:21" s="6" customFormat="1" x14ac:dyDescent="0.2">
      <c r="S3008" s="6">
        <v>3007</v>
      </c>
      <c r="T3008" s="6" t="s">
        <v>3917</v>
      </c>
      <c r="U3008" s="7">
        <f t="shared" si="59"/>
        <v>61.720032840722496</v>
      </c>
    </row>
    <row r="3009" spans="19:21" s="6" customFormat="1" x14ac:dyDescent="0.2">
      <c r="S3009" s="6">
        <v>3008</v>
      </c>
      <c r="T3009" s="6" t="s">
        <v>3918</v>
      </c>
      <c r="U3009" s="7">
        <f t="shared" si="59"/>
        <v>61.740558292282429</v>
      </c>
    </row>
    <row r="3010" spans="19:21" s="6" customFormat="1" x14ac:dyDescent="0.2">
      <c r="S3010" s="6">
        <v>3009</v>
      </c>
      <c r="T3010" s="6" t="s">
        <v>3919</v>
      </c>
      <c r="U3010" s="7">
        <f t="shared" si="59"/>
        <v>61.761083743842363</v>
      </c>
    </row>
    <row r="3011" spans="19:21" s="6" customFormat="1" x14ac:dyDescent="0.2">
      <c r="S3011" s="6">
        <v>3010</v>
      </c>
      <c r="T3011" s="6" t="s">
        <v>3920</v>
      </c>
      <c r="U3011" s="7">
        <f t="shared" si="59"/>
        <v>61.781609195402297</v>
      </c>
    </row>
    <row r="3012" spans="19:21" s="6" customFormat="1" x14ac:dyDescent="0.2">
      <c r="S3012" s="6">
        <v>3011</v>
      </c>
      <c r="T3012" s="6" t="s">
        <v>3921</v>
      </c>
      <c r="U3012" s="7">
        <f t="shared" si="59"/>
        <v>61.802134646962237</v>
      </c>
    </row>
    <row r="3013" spans="19:21" s="6" customFormat="1" x14ac:dyDescent="0.2">
      <c r="S3013" s="6">
        <v>3012</v>
      </c>
      <c r="T3013" s="6" t="s">
        <v>3922</v>
      </c>
      <c r="U3013" s="7">
        <f t="shared" si="59"/>
        <v>61.822660098522164</v>
      </c>
    </row>
    <row r="3014" spans="19:21" s="6" customFormat="1" x14ac:dyDescent="0.2">
      <c r="S3014" s="6">
        <v>3013</v>
      </c>
      <c r="T3014" s="6" t="s">
        <v>3923</v>
      </c>
      <c r="U3014" s="7">
        <f t="shared" si="59"/>
        <v>61.843185550082104</v>
      </c>
    </row>
    <row r="3015" spans="19:21" s="6" customFormat="1" x14ac:dyDescent="0.2">
      <c r="S3015" s="6">
        <v>3014</v>
      </c>
      <c r="T3015" s="6" t="s">
        <v>3924</v>
      </c>
      <c r="U3015" s="7">
        <f t="shared" si="59"/>
        <v>61.863711001642038</v>
      </c>
    </row>
    <row r="3016" spans="19:21" s="6" customFormat="1" x14ac:dyDescent="0.2">
      <c r="S3016" s="6">
        <v>3015</v>
      </c>
      <c r="T3016" s="6" t="s">
        <v>3925</v>
      </c>
      <c r="U3016" s="7">
        <f t="shared" si="59"/>
        <v>61.884236453201972</v>
      </c>
    </row>
    <row r="3017" spans="19:21" s="6" customFormat="1" x14ac:dyDescent="0.2">
      <c r="S3017" s="6">
        <v>3016</v>
      </c>
      <c r="T3017" s="6" t="s">
        <v>3926</v>
      </c>
      <c r="U3017" s="7">
        <f t="shared" si="59"/>
        <v>61.904761904761905</v>
      </c>
    </row>
    <row r="3018" spans="19:21" s="6" customFormat="1" x14ac:dyDescent="0.2">
      <c r="S3018" s="6">
        <v>3017</v>
      </c>
      <c r="T3018" s="6" t="s">
        <v>3927</v>
      </c>
      <c r="U3018" s="7">
        <f t="shared" si="59"/>
        <v>61.925287356321832</v>
      </c>
    </row>
    <row r="3019" spans="19:21" s="6" customFormat="1" x14ac:dyDescent="0.2">
      <c r="S3019" s="6">
        <v>3018</v>
      </c>
      <c r="T3019" s="6" t="s">
        <v>3928</v>
      </c>
      <c r="U3019" s="7">
        <f t="shared" si="59"/>
        <v>61.945812807881772</v>
      </c>
    </row>
    <row r="3020" spans="19:21" s="6" customFormat="1" x14ac:dyDescent="0.2">
      <c r="S3020" s="6">
        <v>3019</v>
      </c>
      <c r="T3020" s="6" t="s">
        <v>3929</v>
      </c>
      <c r="U3020" s="7">
        <f t="shared" si="59"/>
        <v>61.966338259441713</v>
      </c>
    </row>
    <row r="3021" spans="19:21" s="6" customFormat="1" x14ac:dyDescent="0.2">
      <c r="S3021" s="6">
        <v>3020</v>
      </c>
      <c r="T3021" s="6" t="s">
        <v>3930</v>
      </c>
      <c r="U3021" s="7">
        <f t="shared" si="59"/>
        <v>61.986863711001639</v>
      </c>
    </row>
    <row r="3022" spans="19:21" s="6" customFormat="1" x14ac:dyDescent="0.2">
      <c r="S3022" s="6">
        <v>3021</v>
      </c>
      <c r="T3022" s="6" t="s">
        <v>3931</v>
      </c>
      <c r="U3022" s="7">
        <f t="shared" si="59"/>
        <v>62.00738916256158</v>
      </c>
    </row>
    <row r="3023" spans="19:21" s="6" customFormat="1" x14ac:dyDescent="0.2">
      <c r="S3023" s="6">
        <v>3022</v>
      </c>
      <c r="T3023" s="6" t="s">
        <v>3932</v>
      </c>
      <c r="U3023" s="7">
        <f t="shared" si="59"/>
        <v>62.027914614121514</v>
      </c>
    </row>
    <row r="3024" spans="19:21" s="6" customFormat="1" x14ac:dyDescent="0.2">
      <c r="S3024" s="6">
        <v>3023</v>
      </c>
      <c r="T3024" s="6" t="s">
        <v>3933</v>
      </c>
      <c r="U3024" s="7">
        <f t="shared" si="59"/>
        <v>62.04844006568144</v>
      </c>
    </row>
    <row r="3025" spans="19:21" s="6" customFormat="1" x14ac:dyDescent="0.2">
      <c r="S3025" s="6">
        <v>3024</v>
      </c>
      <c r="T3025" s="6" t="s">
        <v>3934</v>
      </c>
      <c r="U3025" s="7">
        <f t="shared" si="59"/>
        <v>62.068965517241381</v>
      </c>
    </row>
    <row r="3026" spans="19:21" s="6" customFormat="1" x14ac:dyDescent="0.2">
      <c r="S3026" s="6">
        <v>3025</v>
      </c>
      <c r="T3026" s="6" t="s">
        <v>3935</v>
      </c>
      <c r="U3026" s="7">
        <f t="shared" ref="U3026:U3089" si="60">(S3026/4872)*100</f>
        <v>62.089490968801307</v>
      </c>
    </row>
    <row r="3027" spans="19:21" s="6" customFormat="1" x14ac:dyDescent="0.2">
      <c r="S3027" s="6">
        <v>3026</v>
      </c>
      <c r="T3027" s="6" t="s">
        <v>3936</v>
      </c>
      <c r="U3027" s="7">
        <f t="shared" si="60"/>
        <v>62.110016420361248</v>
      </c>
    </row>
    <row r="3028" spans="19:21" s="6" customFormat="1" x14ac:dyDescent="0.2">
      <c r="S3028" s="6">
        <v>3027</v>
      </c>
      <c r="T3028" s="6" t="s">
        <v>3937</v>
      </c>
      <c r="U3028" s="7">
        <f t="shared" si="60"/>
        <v>62.130541871921189</v>
      </c>
    </row>
    <row r="3029" spans="19:21" s="6" customFormat="1" x14ac:dyDescent="0.2">
      <c r="S3029" s="6">
        <v>3028</v>
      </c>
      <c r="T3029" s="6" t="s">
        <v>3938</v>
      </c>
      <c r="U3029" s="7">
        <f t="shared" si="60"/>
        <v>62.151067323481115</v>
      </c>
    </row>
    <row r="3030" spans="19:21" s="6" customFormat="1" x14ac:dyDescent="0.2">
      <c r="S3030" s="6">
        <v>3029</v>
      </c>
      <c r="T3030" s="6" t="s">
        <v>3939</v>
      </c>
      <c r="U3030" s="7">
        <f t="shared" si="60"/>
        <v>62.171592775041049</v>
      </c>
    </row>
    <row r="3031" spans="19:21" s="6" customFormat="1" x14ac:dyDescent="0.2">
      <c r="S3031" s="6">
        <v>3030</v>
      </c>
      <c r="T3031" s="6" t="s">
        <v>3940</v>
      </c>
      <c r="U3031" s="7">
        <f t="shared" si="60"/>
        <v>62.192118226600989</v>
      </c>
    </row>
    <row r="3032" spans="19:21" s="6" customFormat="1" x14ac:dyDescent="0.2">
      <c r="S3032" s="6">
        <v>3031</v>
      </c>
      <c r="T3032" s="6" t="s">
        <v>3941</v>
      </c>
      <c r="U3032" s="7">
        <f t="shared" si="60"/>
        <v>62.212643678160916</v>
      </c>
    </row>
    <row r="3033" spans="19:21" s="6" customFormat="1" x14ac:dyDescent="0.2">
      <c r="S3033" s="6">
        <v>3032</v>
      </c>
      <c r="T3033" s="6" t="s">
        <v>3942</v>
      </c>
      <c r="U3033" s="7">
        <f t="shared" si="60"/>
        <v>62.233169129720856</v>
      </c>
    </row>
    <row r="3034" spans="19:21" s="6" customFormat="1" x14ac:dyDescent="0.2">
      <c r="S3034" s="6">
        <v>3033</v>
      </c>
      <c r="T3034" s="6" t="s">
        <v>3943</v>
      </c>
      <c r="U3034" s="7">
        <f t="shared" si="60"/>
        <v>62.253694581280783</v>
      </c>
    </row>
    <row r="3035" spans="19:21" s="6" customFormat="1" x14ac:dyDescent="0.2">
      <c r="S3035" s="6">
        <v>3034</v>
      </c>
      <c r="T3035" s="6" t="s">
        <v>3944</v>
      </c>
      <c r="U3035" s="7">
        <f t="shared" si="60"/>
        <v>62.274220032840724</v>
      </c>
    </row>
    <row r="3036" spans="19:21" s="6" customFormat="1" x14ac:dyDescent="0.2">
      <c r="S3036" s="6">
        <v>3035</v>
      </c>
      <c r="T3036" s="6" t="s">
        <v>3945</v>
      </c>
      <c r="U3036" s="7">
        <f t="shared" si="60"/>
        <v>62.294745484400657</v>
      </c>
    </row>
    <row r="3037" spans="19:21" s="6" customFormat="1" x14ac:dyDescent="0.2">
      <c r="S3037" s="6">
        <v>3036</v>
      </c>
      <c r="T3037" s="6" t="s">
        <v>3946</v>
      </c>
      <c r="U3037" s="7">
        <f t="shared" si="60"/>
        <v>62.315270935960584</v>
      </c>
    </row>
    <row r="3038" spans="19:21" s="6" customFormat="1" x14ac:dyDescent="0.2">
      <c r="S3038" s="6">
        <v>3037</v>
      </c>
      <c r="T3038" s="6" t="s">
        <v>3947</v>
      </c>
      <c r="U3038" s="7">
        <f t="shared" si="60"/>
        <v>62.335796387520524</v>
      </c>
    </row>
    <row r="3039" spans="19:21" s="6" customFormat="1" x14ac:dyDescent="0.2">
      <c r="S3039" s="6">
        <v>3038</v>
      </c>
      <c r="T3039" s="6" t="s">
        <v>3948</v>
      </c>
      <c r="U3039" s="7">
        <f t="shared" si="60"/>
        <v>62.356321839080465</v>
      </c>
    </row>
    <row r="3040" spans="19:21" s="6" customFormat="1" x14ac:dyDescent="0.2">
      <c r="S3040" s="6">
        <v>3039</v>
      </c>
      <c r="T3040" s="6" t="s">
        <v>3949</v>
      </c>
      <c r="U3040" s="7">
        <f t="shared" si="60"/>
        <v>62.376847290640391</v>
      </c>
    </row>
    <row r="3041" spans="19:21" s="6" customFormat="1" x14ac:dyDescent="0.2">
      <c r="S3041" s="6">
        <v>3040</v>
      </c>
      <c r="T3041" s="6" t="s">
        <v>3950</v>
      </c>
      <c r="U3041" s="7">
        <f t="shared" si="60"/>
        <v>62.397372742200332</v>
      </c>
    </row>
    <row r="3042" spans="19:21" s="6" customFormat="1" x14ac:dyDescent="0.2">
      <c r="S3042" s="6">
        <v>3041</v>
      </c>
      <c r="T3042" s="6" t="s">
        <v>3951</v>
      </c>
      <c r="U3042" s="7">
        <f t="shared" si="60"/>
        <v>62.417898193760259</v>
      </c>
    </row>
    <row r="3043" spans="19:21" s="6" customFormat="1" x14ac:dyDescent="0.2">
      <c r="S3043" s="6">
        <v>3042</v>
      </c>
      <c r="T3043" s="6" t="s">
        <v>3952</v>
      </c>
      <c r="U3043" s="7">
        <f t="shared" si="60"/>
        <v>62.438423645320199</v>
      </c>
    </row>
    <row r="3044" spans="19:21" s="6" customFormat="1" x14ac:dyDescent="0.2">
      <c r="S3044" s="6">
        <v>3043</v>
      </c>
      <c r="T3044" s="6" t="s">
        <v>3953</v>
      </c>
      <c r="U3044" s="7">
        <f t="shared" si="60"/>
        <v>62.458949096880133</v>
      </c>
    </row>
    <row r="3045" spans="19:21" s="6" customFormat="1" x14ac:dyDescent="0.2">
      <c r="S3045" s="6">
        <v>3044</v>
      </c>
      <c r="T3045" s="6" t="s">
        <v>3954</v>
      </c>
      <c r="U3045" s="7">
        <f t="shared" si="60"/>
        <v>62.479474548440059</v>
      </c>
    </row>
    <row r="3046" spans="19:21" s="6" customFormat="1" x14ac:dyDescent="0.2">
      <c r="S3046" s="6">
        <v>3045</v>
      </c>
      <c r="T3046" s="6" t="s">
        <v>3955</v>
      </c>
      <c r="U3046" s="7">
        <f t="shared" si="60"/>
        <v>62.5</v>
      </c>
    </row>
    <row r="3047" spans="19:21" s="6" customFormat="1" x14ac:dyDescent="0.2">
      <c r="S3047" s="6">
        <v>3046</v>
      </c>
      <c r="T3047" s="6" t="s">
        <v>3956</v>
      </c>
      <c r="U3047" s="7">
        <f t="shared" si="60"/>
        <v>62.520525451559941</v>
      </c>
    </row>
    <row r="3048" spans="19:21" s="6" customFormat="1" x14ac:dyDescent="0.2">
      <c r="S3048" s="6">
        <v>3047</v>
      </c>
      <c r="T3048" s="6" t="s">
        <v>3957</v>
      </c>
      <c r="U3048" s="7">
        <f t="shared" si="60"/>
        <v>62.541050903119867</v>
      </c>
    </row>
    <row r="3049" spans="19:21" s="6" customFormat="1" x14ac:dyDescent="0.2">
      <c r="S3049" s="6">
        <v>3048</v>
      </c>
      <c r="T3049" s="6" t="s">
        <v>3958</v>
      </c>
      <c r="U3049" s="7">
        <f t="shared" si="60"/>
        <v>62.561576354679801</v>
      </c>
    </row>
    <row r="3050" spans="19:21" s="6" customFormat="1" x14ac:dyDescent="0.2">
      <c r="S3050" s="6">
        <v>3049</v>
      </c>
      <c r="T3050" s="6" t="s">
        <v>3959</v>
      </c>
      <c r="U3050" s="7">
        <f t="shared" si="60"/>
        <v>62.582101806239741</v>
      </c>
    </row>
    <row r="3051" spans="19:21" s="6" customFormat="1" x14ac:dyDescent="0.2">
      <c r="S3051" s="6">
        <v>3050</v>
      </c>
      <c r="T3051" s="6" t="s">
        <v>3960</v>
      </c>
      <c r="U3051" s="7">
        <f t="shared" si="60"/>
        <v>62.602627257799668</v>
      </c>
    </row>
    <row r="3052" spans="19:21" s="6" customFormat="1" x14ac:dyDescent="0.2">
      <c r="S3052" s="6">
        <v>3051</v>
      </c>
      <c r="T3052" s="6" t="s">
        <v>3961</v>
      </c>
      <c r="U3052" s="7">
        <f t="shared" si="60"/>
        <v>62.623152709359609</v>
      </c>
    </row>
    <row r="3053" spans="19:21" s="6" customFormat="1" x14ac:dyDescent="0.2">
      <c r="S3053" s="6">
        <v>3052</v>
      </c>
      <c r="T3053" s="6" t="s">
        <v>3962</v>
      </c>
      <c r="U3053" s="7">
        <f t="shared" si="60"/>
        <v>62.643678160919535</v>
      </c>
    </row>
    <row r="3054" spans="19:21" s="6" customFormat="1" x14ac:dyDescent="0.2">
      <c r="S3054" s="6">
        <v>3053</v>
      </c>
      <c r="T3054" s="6" t="s">
        <v>3963</v>
      </c>
      <c r="U3054" s="7">
        <f t="shared" si="60"/>
        <v>62.664203612479476</v>
      </c>
    </row>
    <row r="3055" spans="19:21" s="6" customFormat="1" x14ac:dyDescent="0.2">
      <c r="S3055" s="6">
        <v>3054</v>
      </c>
      <c r="T3055" s="6" t="s">
        <v>3964</v>
      </c>
      <c r="U3055" s="7">
        <f t="shared" si="60"/>
        <v>62.684729064039416</v>
      </c>
    </row>
    <row r="3056" spans="19:21" s="6" customFormat="1" x14ac:dyDescent="0.2">
      <c r="S3056" s="6">
        <v>3055</v>
      </c>
      <c r="T3056" s="6" t="s">
        <v>3965</v>
      </c>
      <c r="U3056" s="7">
        <f t="shared" si="60"/>
        <v>62.705254515599343</v>
      </c>
    </row>
    <row r="3057" spans="19:21" s="6" customFormat="1" x14ac:dyDescent="0.2">
      <c r="S3057" s="6">
        <v>3056</v>
      </c>
      <c r="T3057" s="6" t="s">
        <v>3966</v>
      </c>
      <c r="U3057" s="7">
        <f t="shared" si="60"/>
        <v>62.725779967159276</v>
      </c>
    </row>
    <row r="3058" spans="19:21" s="6" customFormat="1" x14ac:dyDescent="0.2">
      <c r="S3058" s="6">
        <v>3057</v>
      </c>
      <c r="T3058" s="6" t="s">
        <v>3967</v>
      </c>
      <c r="U3058" s="7">
        <f t="shared" si="60"/>
        <v>62.746305418719217</v>
      </c>
    </row>
    <row r="3059" spans="19:21" s="6" customFormat="1" x14ac:dyDescent="0.2">
      <c r="S3059" s="6">
        <v>3058</v>
      </c>
      <c r="T3059" s="6" t="s">
        <v>3968</v>
      </c>
      <c r="U3059" s="7">
        <f t="shared" si="60"/>
        <v>62.766830870279144</v>
      </c>
    </row>
    <row r="3060" spans="19:21" s="6" customFormat="1" x14ac:dyDescent="0.2">
      <c r="S3060" s="6">
        <v>3059</v>
      </c>
      <c r="T3060" s="6" t="s">
        <v>3969</v>
      </c>
      <c r="U3060" s="7">
        <f t="shared" si="60"/>
        <v>62.787356321839084</v>
      </c>
    </row>
    <row r="3061" spans="19:21" s="6" customFormat="1" x14ac:dyDescent="0.2">
      <c r="S3061" s="6">
        <v>3060</v>
      </c>
      <c r="T3061" s="6" t="s">
        <v>3970</v>
      </c>
      <c r="U3061" s="7">
        <f t="shared" si="60"/>
        <v>62.807881773399011</v>
      </c>
    </row>
    <row r="3062" spans="19:21" s="6" customFormat="1" x14ac:dyDescent="0.2">
      <c r="S3062" s="6">
        <v>3061</v>
      </c>
      <c r="T3062" s="6" t="s">
        <v>3971</v>
      </c>
      <c r="U3062" s="7">
        <f t="shared" si="60"/>
        <v>62.828407224958951</v>
      </c>
    </row>
    <row r="3063" spans="19:21" s="6" customFormat="1" x14ac:dyDescent="0.2">
      <c r="S3063" s="6">
        <v>3062</v>
      </c>
      <c r="T3063" s="6" t="s">
        <v>3972</v>
      </c>
      <c r="U3063" s="7">
        <f t="shared" si="60"/>
        <v>62.848932676518885</v>
      </c>
    </row>
    <row r="3064" spans="19:21" s="6" customFormat="1" x14ac:dyDescent="0.2">
      <c r="S3064" s="6">
        <v>3063</v>
      </c>
      <c r="T3064" s="6" t="s">
        <v>3973</v>
      </c>
      <c r="U3064" s="7">
        <f t="shared" si="60"/>
        <v>62.869458128078811</v>
      </c>
    </row>
    <row r="3065" spans="19:21" s="6" customFormat="1" x14ac:dyDescent="0.2">
      <c r="S3065" s="6">
        <v>3064</v>
      </c>
      <c r="T3065" s="6" t="s">
        <v>3974</v>
      </c>
      <c r="U3065" s="7">
        <f t="shared" si="60"/>
        <v>62.889983579638752</v>
      </c>
    </row>
    <row r="3066" spans="19:21" s="6" customFormat="1" x14ac:dyDescent="0.2">
      <c r="S3066" s="6">
        <v>3065</v>
      </c>
      <c r="T3066" s="6" t="s">
        <v>3975</v>
      </c>
      <c r="U3066" s="7">
        <f t="shared" si="60"/>
        <v>62.910509031198693</v>
      </c>
    </row>
    <row r="3067" spans="19:21" s="6" customFormat="1" x14ac:dyDescent="0.2">
      <c r="S3067" s="6">
        <v>3066</v>
      </c>
      <c r="T3067" s="6" t="s">
        <v>3976</v>
      </c>
      <c r="U3067" s="7">
        <f t="shared" si="60"/>
        <v>62.931034482758619</v>
      </c>
    </row>
    <row r="3068" spans="19:21" s="6" customFormat="1" x14ac:dyDescent="0.2">
      <c r="S3068" s="6">
        <v>3067</v>
      </c>
      <c r="T3068" s="6" t="s">
        <v>3977</v>
      </c>
      <c r="U3068" s="7">
        <f t="shared" si="60"/>
        <v>62.95155993431856</v>
      </c>
    </row>
    <row r="3069" spans="19:21" s="6" customFormat="1" x14ac:dyDescent="0.2">
      <c r="S3069" s="6">
        <v>3068</v>
      </c>
      <c r="T3069" s="6" t="s">
        <v>3978</v>
      </c>
      <c r="U3069" s="7">
        <f t="shared" si="60"/>
        <v>62.972085385878486</v>
      </c>
    </row>
    <row r="3070" spans="19:21" s="6" customFormat="1" x14ac:dyDescent="0.2">
      <c r="S3070" s="6">
        <v>3069</v>
      </c>
      <c r="T3070" s="6" t="s">
        <v>3979</v>
      </c>
      <c r="U3070" s="7">
        <f t="shared" si="60"/>
        <v>62.99261083743842</v>
      </c>
    </row>
    <row r="3071" spans="19:21" s="6" customFormat="1" x14ac:dyDescent="0.2">
      <c r="S3071" s="6">
        <v>3070</v>
      </c>
      <c r="T3071" s="6" t="s">
        <v>3980</v>
      </c>
      <c r="U3071" s="7">
        <f t="shared" si="60"/>
        <v>63.013136288998361</v>
      </c>
    </row>
    <row r="3072" spans="19:21" s="6" customFormat="1" x14ac:dyDescent="0.2">
      <c r="S3072" s="6">
        <v>3071</v>
      </c>
      <c r="T3072" s="6" t="s">
        <v>3981</v>
      </c>
      <c r="U3072" s="7">
        <f t="shared" si="60"/>
        <v>63.033661740558287</v>
      </c>
    </row>
    <row r="3073" spans="19:21" s="6" customFormat="1" x14ac:dyDescent="0.2">
      <c r="S3073" s="6">
        <v>3072</v>
      </c>
      <c r="T3073" s="6" t="s">
        <v>3982</v>
      </c>
      <c r="U3073" s="7">
        <f t="shared" si="60"/>
        <v>63.054187192118228</v>
      </c>
    </row>
    <row r="3074" spans="19:21" s="6" customFormat="1" x14ac:dyDescent="0.2">
      <c r="S3074" s="6">
        <v>3073</v>
      </c>
      <c r="T3074" s="6" t="s">
        <v>3983</v>
      </c>
      <c r="U3074" s="7">
        <f t="shared" si="60"/>
        <v>63.074712643678168</v>
      </c>
    </row>
    <row r="3075" spans="19:21" s="6" customFormat="1" x14ac:dyDescent="0.2">
      <c r="S3075" s="6">
        <v>3074</v>
      </c>
      <c r="T3075" s="6" t="s">
        <v>3984</v>
      </c>
      <c r="U3075" s="7">
        <f t="shared" si="60"/>
        <v>63.095238095238095</v>
      </c>
    </row>
    <row r="3076" spans="19:21" s="6" customFormat="1" x14ac:dyDescent="0.2">
      <c r="S3076" s="6">
        <v>3075</v>
      </c>
      <c r="T3076" s="6" t="s">
        <v>3985</v>
      </c>
      <c r="U3076" s="7">
        <f t="shared" si="60"/>
        <v>63.115763546798028</v>
      </c>
    </row>
    <row r="3077" spans="19:21" s="6" customFormat="1" x14ac:dyDescent="0.2">
      <c r="S3077" s="6">
        <v>3076</v>
      </c>
      <c r="T3077" s="6" t="s">
        <v>3986</v>
      </c>
      <c r="U3077" s="7">
        <f t="shared" si="60"/>
        <v>63.136288998357962</v>
      </c>
    </row>
    <row r="3078" spans="19:21" s="6" customFormat="1" x14ac:dyDescent="0.2">
      <c r="S3078" s="6">
        <v>3077</v>
      </c>
      <c r="T3078" s="6" t="s">
        <v>3987</v>
      </c>
      <c r="U3078" s="7">
        <f t="shared" si="60"/>
        <v>63.156814449917896</v>
      </c>
    </row>
    <row r="3079" spans="19:21" s="6" customFormat="1" x14ac:dyDescent="0.2">
      <c r="S3079" s="6">
        <v>3078</v>
      </c>
      <c r="T3079" s="6" t="s">
        <v>3988</v>
      </c>
      <c r="U3079" s="7">
        <f t="shared" si="60"/>
        <v>63.177339901477836</v>
      </c>
    </row>
    <row r="3080" spans="19:21" s="6" customFormat="1" x14ac:dyDescent="0.2">
      <c r="S3080" s="6">
        <v>3079</v>
      </c>
      <c r="T3080" s="6" t="s">
        <v>3989</v>
      </c>
      <c r="U3080" s="7">
        <f t="shared" si="60"/>
        <v>63.197865353037763</v>
      </c>
    </row>
    <row r="3081" spans="19:21" s="6" customFormat="1" x14ac:dyDescent="0.2">
      <c r="S3081" s="6">
        <v>3080</v>
      </c>
      <c r="T3081" s="6" t="s">
        <v>3990</v>
      </c>
      <c r="U3081" s="7">
        <f t="shared" si="60"/>
        <v>63.218390804597703</v>
      </c>
    </row>
    <row r="3082" spans="19:21" s="6" customFormat="1" x14ac:dyDescent="0.2">
      <c r="S3082" s="6">
        <v>3081</v>
      </c>
      <c r="T3082" s="6" t="s">
        <v>3991</v>
      </c>
      <c r="U3082" s="7">
        <f t="shared" si="60"/>
        <v>63.238916256157637</v>
      </c>
    </row>
    <row r="3083" spans="19:21" s="6" customFormat="1" x14ac:dyDescent="0.2">
      <c r="S3083" s="6">
        <v>3082</v>
      </c>
      <c r="T3083" s="6" t="s">
        <v>3992</v>
      </c>
      <c r="U3083" s="7">
        <f t="shared" si="60"/>
        <v>63.259441707717571</v>
      </c>
    </row>
    <row r="3084" spans="19:21" s="6" customFormat="1" x14ac:dyDescent="0.2">
      <c r="S3084" s="6">
        <v>3083</v>
      </c>
      <c r="T3084" s="6" t="s">
        <v>3993</v>
      </c>
      <c r="U3084" s="7">
        <f t="shared" si="60"/>
        <v>63.279967159277504</v>
      </c>
    </row>
    <row r="3085" spans="19:21" s="6" customFormat="1" x14ac:dyDescent="0.2">
      <c r="S3085" s="6">
        <v>3084</v>
      </c>
      <c r="T3085" s="6" t="s">
        <v>3994</v>
      </c>
      <c r="U3085" s="7">
        <f t="shared" si="60"/>
        <v>63.300492610837431</v>
      </c>
    </row>
    <row r="3086" spans="19:21" s="6" customFormat="1" x14ac:dyDescent="0.2">
      <c r="S3086" s="6">
        <v>3085</v>
      </c>
      <c r="T3086" s="6" t="s">
        <v>3995</v>
      </c>
      <c r="U3086" s="7">
        <f t="shared" si="60"/>
        <v>63.321018062397371</v>
      </c>
    </row>
    <row r="3087" spans="19:21" s="6" customFormat="1" x14ac:dyDescent="0.2">
      <c r="S3087" s="6">
        <v>3086</v>
      </c>
      <c r="T3087" s="6" t="s">
        <v>3996</v>
      </c>
      <c r="U3087" s="7">
        <f t="shared" si="60"/>
        <v>63.341543513957312</v>
      </c>
    </row>
    <row r="3088" spans="19:21" s="6" customFormat="1" x14ac:dyDescent="0.2">
      <c r="S3088" s="6">
        <v>3087</v>
      </c>
      <c r="T3088" s="6" t="s">
        <v>3997</v>
      </c>
      <c r="U3088" s="7">
        <f t="shared" si="60"/>
        <v>63.362068965517238</v>
      </c>
    </row>
    <row r="3089" spans="19:21" s="6" customFormat="1" x14ac:dyDescent="0.2">
      <c r="S3089" s="6">
        <v>3088</v>
      </c>
      <c r="T3089" s="6" t="s">
        <v>3998</v>
      </c>
      <c r="U3089" s="7">
        <f t="shared" si="60"/>
        <v>63.382594417077179</v>
      </c>
    </row>
    <row r="3090" spans="19:21" s="6" customFormat="1" x14ac:dyDescent="0.2">
      <c r="S3090" s="6">
        <v>3089</v>
      </c>
      <c r="T3090" s="6" t="s">
        <v>3999</v>
      </c>
      <c r="U3090" s="7">
        <f t="shared" ref="U3090:U3153" si="61">(S3090/4872)*100</f>
        <v>63.403119868637113</v>
      </c>
    </row>
    <row r="3091" spans="19:21" s="6" customFormat="1" x14ac:dyDescent="0.2">
      <c r="S3091" s="6">
        <v>3090</v>
      </c>
      <c r="T3091" s="6" t="s">
        <v>4000</v>
      </c>
      <c r="U3091" s="7">
        <f t="shared" si="61"/>
        <v>63.423645320197039</v>
      </c>
    </row>
    <row r="3092" spans="19:21" s="6" customFormat="1" x14ac:dyDescent="0.2">
      <c r="S3092" s="6">
        <v>3091</v>
      </c>
      <c r="T3092" s="6" t="s">
        <v>4001</v>
      </c>
      <c r="U3092" s="7">
        <f t="shared" si="61"/>
        <v>63.44417077175698</v>
      </c>
    </row>
    <row r="3093" spans="19:21" s="6" customFormat="1" x14ac:dyDescent="0.2">
      <c r="S3093" s="6">
        <v>3092</v>
      </c>
      <c r="T3093" s="6" t="s">
        <v>4002</v>
      </c>
      <c r="U3093" s="7">
        <f t="shared" si="61"/>
        <v>63.464696223316906</v>
      </c>
    </row>
    <row r="3094" spans="19:21" s="6" customFormat="1" x14ac:dyDescent="0.2">
      <c r="S3094" s="6">
        <v>3093</v>
      </c>
      <c r="T3094" s="6" t="s">
        <v>4003</v>
      </c>
      <c r="U3094" s="7">
        <f t="shared" si="61"/>
        <v>63.485221674876847</v>
      </c>
    </row>
    <row r="3095" spans="19:21" s="6" customFormat="1" x14ac:dyDescent="0.2">
      <c r="S3095" s="6">
        <v>3094</v>
      </c>
      <c r="T3095" s="6" t="s">
        <v>4004</v>
      </c>
      <c r="U3095" s="7">
        <f t="shared" si="61"/>
        <v>63.505747126436788</v>
      </c>
    </row>
    <row r="3096" spans="19:21" s="6" customFormat="1" x14ac:dyDescent="0.2">
      <c r="S3096" s="6">
        <v>3095</v>
      </c>
      <c r="T3096" s="6" t="s">
        <v>4005</v>
      </c>
      <c r="U3096" s="7">
        <f t="shared" si="61"/>
        <v>63.526272577996714</v>
      </c>
    </row>
    <row r="3097" spans="19:21" s="6" customFormat="1" x14ac:dyDescent="0.2">
      <c r="S3097" s="6">
        <v>3096</v>
      </c>
      <c r="T3097" s="6" t="s">
        <v>4006</v>
      </c>
      <c r="U3097" s="7">
        <f t="shared" si="61"/>
        <v>63.546798029556648</v>
      </c>
    </row>
    <row r="3098" spans="19:21" s="6" customFormat="1" x14ac:dyDescent="0.2">
      <c r="S3098" s="6">
        <v>3097</v>
      </c>
      <c r="T3098" s="6" t="s">
        <v>4007</v>
      </c>
      <c r="U3098" s="7">
        <f t="shared" si="61"/>
        <v>63.567323481116588</v>
      </c>
    </row>
    <row r="3099" spans="19:21" s="6" customFormat="1" x14ac:dyDescent="0.2">
      <c r="S3099" s="6">
        <v>3098</v>
      </c>
      <c r="T3099" s="6" t="s">
        <v>4008</v>
      </c>
      <c r="U3099" s="7">
        <f t="shared" si="61"/>
        <v>63.587848932676515</v>
      </c>
    </row>
    <row r="3100" spans="19:21" s="6" customFormat="1" x14ac:dyDescent="0.2">
      <c r="S3100" s="6">
        <v>3099</v>
      </c>
      <c r="T3100" s="6" t="s">
        <v>4009</v>
      </c>
      <c r="U3100" s="7">
        <f t="shared" si="61"/>
        <v>63.608374384236456</v>
      </c>
    </row>
    <row r="3101" spans="19:21" s="6" customFormat="1" x14ac:dyDescent="0.2">
      <c r="S3101" s="6">
        <v>3100</v>
      </c>
      <c r="T3101" s="6" t="s">
        <v>4010</v>
      </c>
      <c r="U3101" s="7">
        <f t="shared" si="61"/>
        <v>63.628899835796382</v>
      </c>
    </row>
    <row r="3102" spans="19:21" s="6" customFormat="1" x14ac:dyDescent="0.2">
      <c r="S3102" s="6">
        <v>3101</v>
      </c>
      <c r="T3102" s="6" t="s">
        <v>4011</v>
      </c>
      <c r="U3102" s="7">
        <f t="shared" si="61"/>
        <v>63.649425287356323</v>
      </c>
    </row>
    <row r="3103" spans="19:21" s="6" customFormat="1" x14ac:dyDescent="0.2">
      <c r="S3103" s="6">
        <v>3102</v>
      </c>
      <c r="T3103" s="6" t="s">
        <v>4012</v>
      </c>
      <c r="U3103" s="7">
        <f t="shared" si="61"/>
        <v>63.669950738916256</v>
      </c>
    </row>
    <row r="3104" spans="19:21" s="6" customFormat="1" x14ac:dyDescent="0.2">
      <c r="S3104" s="6">
        <v>3103</v>
      </c>
      <c r="T3104" s="6" t="s">
        <v>4013</v>
      </c>
      <c r="U3104" s="7">
        <f t="shared" si="61"/>
        <v>63.69047619047619</v>
      </c>
    </row>
    <row r="3105" spans="19:21" s="6" customFormat="1" x14ac:dyDescent="0.2">
      <c r="S3105" s="6">
        <v>3104</v>
      </c>
      <c r="T3105" s="6" t="s">
        <v>4014</v>
      </c>
      <c r="U3105" s="7">
        <f t="shared" si="61"/>
        <v>63.711001642036123</v>
      </c>
    </row>
    <row r="3106" spans="19:21" s="6" customFormat="1" x14ac:dyDescent="0.2">
      <c r="S3106" s="6">
        <v>3105</v>
      </c>
      <c r="T3106" s="6" t="s">
        <v>4015</v>
      </c>
      <c r="U3106" s="7">
        <f t="shared" si="61"/>
        <v>63.731527093596064</v>
      </c>
    </row>
    <row r="3107" spans="19:21" s="6" customFormat="1" x14ac:dyDescent="0.2">
      <c r="S3107" s="6">
        <v>3106</v>
      </c>
      <c r="T3107" s="6" t="s">
        <v>4016</v>
      </c>
      <c r="U3107" s="7">
        <f t="shared" si="61"/>
        <v>63.752052545155991</v>
      </c>
    </row>
    <row r="3108" spans="19:21" s="6" customFormat="1" x14ac:dyDescent="0.2">
      <c r="S3108" s="6">
        <v>3107</v>
      </c>
      <c r="T3108" s="6" t="s">
        <v>4017</v>
      </c>
      <c r="U3108" s="7">
        <f t="shared" si="61"/>
        <v>63.772577996715931</v>
      </c>
    </row>
    <row r="3109" spans="19:21" s="6" customFormat="1" x14ac:dyDescent="0.2">
      <c r="S3109" s="6">
        <v>3108</v>
      </c>
      <c r="T3109" s="6" t="s">
        <v>4018</v>
      </c>
      <c r="U3109" s="7">
        <f t="shared" si="61"/>
        <v>63.793103448275865</v>
      </c>
    </row>
    <row r="3110" spans="19:21" s="6" customFormat="1" x14ac:dyDescent="0.2">
      <c r="S3110" s="6">
        <v>3109</v>
      </c>
      <c r="T3110" s="6" t="s">
        <v>4019</v>
      </c>
      <c r="U3110" s="7">
        <f t="shared" si="61"/>
        <v>63.813628899835791</v>
      </c>
    </row>
    <row r="3111" spans="19:21" s="6" customFormat="1" x14ac:dyDescent="0.2">
      <c r="S3111" s="6">
        <v>3110</v>
      </c>
      <c r="T3111" s="6" t="s">
        <v>4020</v>
      </c>
      <c r="U3111" s="7">
        <f t="shared" si="61"/>
        <v>63.834154351395732</v>
      </c>
    </row>
    <row r="3112" spans="19:21" s="6" customFormat="1" x14ac:dyDescent="0.2">
      <c r="S3112" s="6">
        <v>3111</v>
      </c>
      <c r="T3112" s="6" t="s">
        <v>4021</v>
      </c>
      <c r="U3112" s="7">
        <f t="shared" si="61"/>
        <v>63.854679802955658</v>
      </c>
    </row>
    <row r="3113" spans="19:21" s="6" customFormat="1" x14ac:dyDescent="0.2">
      <c r="S3113" s="6">
        <v>3112</v>
      </c>
      <c r="T3113" s="6" t="s">
        <v>4022</v>
      </c>
      <c r="U3113" s="7">
        <f t="shared" si="61"/>
        <v>63.875205254515599</v>
      </c>
    </row>
    <row r="3114" spans="19:21" s="6" customFormat="1" x14ac:dyDescent="0.2">
      <c r="S3114" s="6">
        <v>3113</v>
      </c>
      <c r="T3114" s="6" t="s">
        <v>4023</v>
      </c>
      <c r="U3114" s="7">
        <f t="shared" si="61"/>
        <v>63.89573070607554</v>
      </c>
    </row>
    <row r="3115" spans="19:21" s="6" customFormat="1" x14ac:dyDescent="0.2">
      <c r="S3115" s="6">
        <v>3114</v>
      </c>
      <c r="T3115" s="6" t="s">
        <v>4024</v>
      </c>
      <c r="U3115" s="7">
        <f t="shared" si="61"/>
        <v>63.916256157635466</v>
      </c>
    </row>
    <row r="3116" spans="19:21" s="6" customFormat="1" x14ac:dyDescent="0.2">
      <c r="S3116" s="6">
        <v>3115</v>
      </c>
      <c r="T3116" s="6" t="s">
        <v>4025</v>
      </c>
      <c r="U3116" s="7">
        <f t="shared" si="61"/>
        <v>63.936781609195407</v>
      </c>
    </row>
    <row r="3117" spans="19:21" s="6" customFormat="1" x14ac:dyDescent="0.2">
      <c r="S3117" s="6">
        <v>3116</v>
      </c>
      <c r="T3117" s="6" t="s">
        <v>4026</v>
      </c>
      <c r="U3117" s="7">
        <f t="shared" si="61"/>
        <v>63.95730706075534</v>
      </c>
    </row>
    <row r="3118" spans="19:21" s="6" customFormat="1" x14ac:dyDescent="0.2">
      <c r="S3118" s="6">
        <v>3117</v>
      </c>
      <c r="T3118" s="6" t="s">
        <v>4027</v>
      </c>
      <c r="U3118" s="7">
        <f t="shared" si="61"/>
        <v>63.977832512315267</v>
      </c>
    </row>
    <row r="3119" spans="19:21" s="6" customFormat="1" x14ac:dyDescent="0.2">
      <c r="S3119" s="6">
        <v>3118</v>
      </c>
      <c r="T3119" s="6" t="s">
        <v>4028</v>
      </c>
      <c r="U3119" s="7">
        <f t="shared" si="61"/>
        <v>63.998357963875208</v>
      </c>
    </row>
    <row r="3120" spans="19:21" s="6" customFormat="1" x14ac:dyDescent="0.2">
      <c r="S3120" s="6">
        <v>3119</v>
      </c>
      <c r="T3120" s="6" t="s">
        <v>4029</v>
      </c>
      <c r="U3120" s="7">
        <f t="shared" si="61"/>
        <v>64.018883415435141</v>
      </c>
    </row>
    <row r="3121" spans="19:21" s="6" customFormat="1" x14ac:dyDescent="0.2">
      <c r="S3121" s="6">
        <v>3120</v>
      </c>
      <c r="T3121" s="6" t="s">
        <v>4030</v>
      </c>
      <c r="U3121" s="7">
        <f t="shared" si="61"/>
        <v>64.039408866995075</v>
      </c>
    </row>
    <row r="3122" spans="19:21" s="6" customFormat="1" x14ac:dyDescent="0.2">
      <c r="S3122" s="6">
        <v>3121</v>
      </c>
      <c r="T3122" s="6" t="s">
        <v>4031</v>
      </c>
      <c r="U3122" s="7">
        <f t="shared" si="61"/>
        <v>64.059934318555008</v>
      </c>
    </row>
    <row r="3123" spans="19:21" s="6" customFormat="1" x14ac:dyDescent="0.2">
      <c r="S3123" s="6">
        <v>3122</v>
      </c>
      <c r="T3123" s="6" t="s">
        <v>4032</v>
      </c>
      <c r="U3123" s="7">
        <f t="shared" si="61"/>
        <v>64.080459770114942</v>
      </c>
    </row>
    <row r="3124" spans="19:21" s="6" customFormat="1" x14ac:dyDescent="0.2">
      <c r="S3124" s="6">
        <v>3123</v>
      </c>
      <c r="T3124" s="6" t="s">
        <v>4033</v>
      </c>
      <c r="U3124" s="7">
        <f t="shared" si="61"/>
        <v>64.100985221674875</v>
      </c>
    </row>
    <row r="3125" spans="19:21" s="6" customFormat="1" x14ac:dyDescent="0.2">
      <c r="S3125" s="6">
        <v>3124</v>
      </c>
      <c r="T3125" s="6" t="s">
        <v>4034</v>
      </c>
      <c r="U3125" s="7">
        <f t="shared" si="61"/>
        <v>64.121510673234809</v>
      </c>
    </row>
    <row r="3126" spans="19:21" s="6" customFormat="1" x14ac:dyDescent="0.2">
      <c r="S3126" s="6">
        <v>3125</v>
      </c>
      <c r="T3126" s="6" t="s">
        <v>4035</v>
      </c>
      <c r="U3126" s="7">
        <f t="shared" si="61"/>
        <v>64.142036124794743</v>
      </c>
    </row>
    <row r="3127" spans="19:21" s="6" customFormat="1" x14ac:dyDescent="0.2">
      <c r="S3127" s="6">
        <v>3126</v>
      </c>
      <c r="T3127" s="6" t="s">
        <v>4036</v>
      </c>
      <c r="U3127" s="7">
        <f t="shared" si="61"/>
        <v>64.162561576354676</v>
      </c>
    </row>
    <row r="3128" spans="19:21" s="6" customFormat="1" x14ac:dyDescent="0.2">
      <c r="S3128" s="6">
        <v>3127</v>
      </c>
      <c r="T3128" s="6" t="s">
        <v>4037</v>
      </c>
      <c r="U3128" s="7">
        <f t="shared" si="61"/>
        <v>64.18308702791461</v>
      </c>
    </row>
    <row r="3129" spans="19:21" s="6" customFormat="1" x14ac:dyDescent="0.2">
      <c r="S3129" s="6">
        <v>3128</v>
      </c>
      <c r="T3129" s="6" t="s">
        <v>4038</v>
      </c>
      <c r="U3129" s="7">
        <f t="shared" si="61"/>
        <v>64.203612479474543</v>
      </c>
    </row>
    <row r="3130" spans="19:21" s="6" customFormat="1" x14ac:dyDescent="0.2">
      <c r="S3130" s="6">
        <v>3129</v>
      </c>
      <c r="T3130" s="6" t="s">
        <v>4039</v>
      </c>
      <c r="U3130" s="7">
        <f t="shared" si="61"/>
        <v>64.224137931034491</v>
      </c>
    </row>
    <row r="3131" spans="19:21" s="6" customFormat="1" x14ac:dyDescent="0.2">
      <c r="S3131" s="6">
        <v>3130</v>
      </c>
      <c r="T3131" s="6" t="s">
        <v>4040</v>
      </c>
      <c r="U3131" s="7">
        <f t="shared" si="61"/>
        <v>64.24466338259441</v>
      </c>
    </row>
    <row r="3132" spans="19:21" s="6" customFormat="1" x14ac:dyDescent="0.2">
      <c r="S3132" s="6">
        <v>3131</v>
      </c>
      <c r="T3132" s="6" t="s">
        <v>4041</v>
      </c>
      <c r="U3132" s="7">
        <f t="shared" si="61"/>
        <v>64.265188834154358</v>
      </c>
    </row>
    <row r="3133" spans="19:21" s="6" customFormat="1" x14ac:dyDescent="0.2">
      <c r="S3133" s="6">
        <v>3132</v>
      </c>
      <c r="T3133" s="6" t="s">
        <v>4042</v>
      </c>
      <c r="U3133" s="7">
        <f t="shared" si="61"/>
        <v>64.285714285714292</v>
      </c>
    </row>
    <row r="3134" spans="19:21" s="6" customFormat="1" x14ac:dyDescent="0.2">
      <c r="S3134" s="6">
        <v>3133</v>
      </c>
      <c r="T3134" s="6" t="s">
        <v>4043</v>
      </c>
      <c r="U3134" s="7">
        <f t="shared" si="61"/>
        <v>64.306239737274211</v>
      </c>
    </row>
    <row r="3135" spans="19:21" s="6" customFormat="1" x14ac:dyDescent="0.2">
      <c r="S3135" s="6">
        <v>3134</v>
      </c>
      <c r="T3135" s="6" t="s">
        <v>4044</v>
      </c>
      <c r="U3135" s="7">
        <f t="shared" si="61"/>
        <v>64.326765188834159</v>
      </c>
    </row>
    <row r="3136" spans="19:21" s="6" customFormat="1" x14ac:dyDescent="0.2">
      <c r="S3136" s="6">
        <v>3135</v>
      </c>
      <c r="T3136" s="6" t="s">
        <v>4045</v>
      </c>
      <c r="U3136" s="7">
        <f t="shared" si="61"/>
        <v>64.347290640394078</v>
      </c>
    </row>
    <row r="3137" spans="19:21" s="6" customFormat="1" x14ac:dyDescent="0.2">
      <c r="S3137" s="6">
        <v>3136</v>
      </c>
      <c r="T3137" s="6" t="s">
        <v>4046</v>
      </c>
      <c r="U3137" s="7">
        <f t="shared" si="61"/>
        <v>64.367816091954026</v>
      </c>
    </row>
    <row r="3138" spans="19:21" s="6" customFormat="1" x14ac:dyDescent="0.2">
      <c r="S3138" s="6">
        <v>3137</v>
      </c>
      <c r="T3138" s="6" t="s">
        <v>4047</v>
      </c>
      <c r="U3138" s="7">
        <f t="shared" si="61"/>
        <v>64.38834154351396</v>
      </c>
    </row>
    <row r="3139" spans="19:21" s="6" customFormat="1" x14ac:dyDescent="0.2">
      <c r="S3139" s="6">
        <v>3138</v>
      </c>
      <c r="T3139" s="6" t="s">
        <v>4048</v>
      </c>
      <c r="U3139" s="7">
        <f t="shared" si="61"/>
        <v>64.408866995073893</v>
      </c>
    </row>
    <row r="3140" spans="19:21" s="6" customFormat="1" x14ac:dyDescent="0.2">
      <c r="S3140" s="6">
        <v>3139</v>
      </c>
      <c r="T3140" s="6" t="s">
        <v>4049</v>
      </c>
      <c r="U3140" s="7">
        <f t="shared" si="61"/>
        <v>64.429392446633827</v>
      </c>
    </row>
    <row r="3141" spans="19:21" s="6" customFormat="1" x14ac:dyDescent="0.2">
      <c r="S3141" s="6">
        <v>3140</v>
      </c>
      <c r="T3141" s="6" t="s">
        <v>4050</v>
      </c>
      <c r="U3141" s="7">
        <f t="shared" si="61"/>
        <v>64.44991789819376</v>
      </c>
    </row>
    <row r="3142" spans="19:21" s="6" customFormat="1" x14ac:dyDescent="0.2">
      <c r="S3142" s="6">
        <v>3141</v>
      </c>
      <c r="T3142" s="6" t="s">
        <v>4051</v>
      </c>
      <c r="U3142" s="7">
        <f t="shared" si="61"/>
        <v>64.470443349753694</v>
      </c>
    </row>
    <row r="3143" spans="19:21" s="6" customFormat="1" x14ac:dyDescent="0.2">
      <c r="S3143" s="6">
        <v>3142</v>
      </c>
      <c r="T3143" s="6" t="s">
        <v>4052</v>
      </c>
      <c r="U3143" s="7">
        <f t="shared" si="61"/>
        <v>64.490968801313628</v>
      </c>
    </row>
    <row r="3144" spans="19:21" s="6" customFormat="1" x14ac:dyDescent="0.2">
      <c r="S3144" s="6">
        <v>3143</v>
      </c>
      <c r="T3144" s="6" t="s">
        <v>4053</v>
      </c>
      <c r="U3144" s="7">
        <f t="shared" si="61"/>
        <v>64.511494252873561</v>
      </c>
    </row>
    <row r="3145" spans="19:21" s="6" customFormat="1" x14ac:dyDescent="0.2">
      <c r="S3145" s="6">
        <v>3144</v>
      </c>
      <c r="T3145" s="6" t="s">
        <v>4054</v>
      </c>
      <c r="U3145" s="7">
        <f t="shared" si="61"/>
        <v>64.532019704433495</v>
      </c>
    </row>
    <row r="3146" spans="19:21" s="6" customFormat="1" x14ac:dyDescent="0.2">
      <c r="S3146" s="6">
        <v>3145</v>
      </c>
      <c r="T3146" s="6" t="s">
        <v>4055</v>
      </c>
      <c r="U3146" s="7">
        <f t="shared" si="61"/>
        <v>64.552545155993428</v>
      </c>
    </row>
    <row r="3147" spans="19:21" s="6" customFormat="1" x14ac:dyDescent="0.2">
      <c r="S3147" s="6">
        <v>3146</v>
      </c>
      <c r="T3147" s="6" t="s">
        <v>4056</v>
      </c>
      <c r="U3147" s="7">
        <f t="shared" si="61"/>
        <v>64.573070607553362</v>
      </c>
    </row>
    <row r="3148" spans="19:21" s="6" customFormat="1" x14ac:dyDescent="0.2">
      <c r="S3148" s="6">
        <v>3147</v>
      </c>
      <c r="T3148" s="6" t="s">
        <v>4057</v>
      </c>
      <c r="U3148" s="7">
        <f t="shared" si="61"/>
        <v>64.593596059113295</v>
      </c>
    </row>
    <row r="3149" spans="19:21" s="6" customFormat="1" x14ac:dyDescent="0.2">
      <c r="S3149" s="6">
        <v>3148</v>
      </c>
      <c r="T3149" s="6" t="s">
        <v>4058</v>
      </c>
      <c r="U3149" s="7">
        <f t="shared" si="61"/>
        <v>64.614121510673243</v>
      </c>
    </row>
    <row r="3150" spans="19:21" s="6" customFormat="1" x14ac:dyDescent="0.2">
      <c r="S3150" s="6">
        <v>3149</v>
      </c>
      <c r="T3150" s="6" t="s">
        <v>4059</v>
      </c>
      <c r="U3150" s="7">
        <f t="shared" si="61"/>
        <v>64.634646962233163</v>
      </c>
    </row>
    <row r="3151" spans="19:21" s="6" customFormat="1" x14ac:dyDescent="0.2">
      <c r="S3151" s="6">
        <v>3150</v>
      </c>
      <c r="T3151" s="6" t="s">
        <v>4060</v>
      </c>
      <c r="U3151" s="7">
        <f t="shared" si="61"/>
        <v>64.65517241379311</v>
      </c>
    </row>
    <row r="3152" spans="19:21" s="6" customFormat="1" x14ac:dyDescent="0.2">
      <c r="S3152" s="6">
        <v>3151</v>
      </c>
      <c r="T3152" s="6" t="s">
        <v>4061</v>
      </c>
      <c r="U3152" s="7">
        <f t="shared" si="61"/>
        <v>64.67569786535303</v>
      </c>
    </row>
    <row r="3153" spans="19:21" s="6" customFormat="1" x14ac:dyDescent="0.2">
      <c r="S3153" s="6">
        <v>3152</v>
      </c>
      <c r="T3153" s="6" t="s">
        <v>4062</v>
      </c>
      <c r="U3153" s="7">
        <f t="shared" si="61"/>
        <v>64.696223316912977</v>
      </c>
    </row>
    <row r="3154" spans="19:21" s="6" customFormat="1" x14ac:dyDescent="0.2">
      <c r="S3154" s="6">
        <v>3153</v>
      </c>
      <c r="T3154" s="6" t="s">
        <v>4063</v>
      </c>
      <c r="U3154" s="7">
        <f t="shared" ref="U3154:U3217" si="62">(S3154/4872)*100</f>
        <v>64.716748768472911</v>
      </c>
    </row>
    <row r="3155" spans="19:21" s="6" customFormat="1" x14ac:dyDescent="0.2">
      <c r="S3155" s="6">
        <v>3154</v>
      </c>
      <c r="T3155" s="6" t="s">
        <v>4064</v>
      </c>
      <c r="U3155" s="7">
        <f t="shared" si="62"/>
        <v>64.73727422003283</v>
      </c>
    </row>
    <row r="3156" spans="19:21" s="6" customFormat="1" x14ac:dyDescent="0.2">
      <c r="S3156" s="6">
        <v>3155</v>
      </c>
      <c r="T3156" s="6" t="s">
        <v>4065</v>
      </c>
      <c r="U3156" s="7">
        <f t="shared" si="62"/>
        <v>64.757799671592778</v>
      </c>
    </row>
    <row r="3157" spans="19:21" s="6" customFormat="1" x14ac:dyDescent="0.2">
      <c r="S3157" s="6">
        <v>3156</v>
      </c>
      <c r="T3157" s="6" t="s">
        <v>4066</v>
      </c>
      <c r="U3157" s="7">
        <f t="shared" si="62"/>
        <v>64.778325123152712</v>
      </c>
    </row>
    <row r="3158" spans="19:21" s="6" customFormat="1" x14ac:dyDescent="0.2">
      <c r="S3158" s="6">
        <v>3157</v>
      </c>
      <c r="T3158" s="6" t="s">
        <v>4067</v>
      </c>
      <c r="U3158" s="7">
        <f t="shared" si="62"/>
        <v>64.798850574712645</v>
      </c>
    </row>
    <row r="3159" spans="19:21" s="6" customFormat="1" x14ac:dyDescent="0.2">
      <c r="S3159" s="6">
        <v>3158</v>
      </c>
      <c r="T3159" s="6" t="s">
        <v>4068</v>
      </c>
      <c r="U3159" s="7">
        <f t="shared" si="62"/>
        <v>64.819376026272579</v>
      </c>
    </row>
    <row r="3160" spans="19:21" s="6" customFormat="1" x14ac:dyDescent="0.2">
      <c r="S3160" s="6">
        <v>3159</v>
      </c>
      <c r="T3160" s="6" t="s">
        <v>4069</v>
      </c>
      <c r="U3160" s="7">
        <f t="shared" si="62"/>
        <v>64.839901477832512</v>
      </c>
    </row>
    <row r="3161" spans="19:21" s="6" customFormat="1" x14ac:dyDescent="0.2">
      <c r="S3161" s="6">
        <v>3160</v>
      </c>
      <c r="T3161" s="6" t="s">
        <v>4070</v>
      </c>
      <c r="U3161" s="7">
        <f t="shared" si="62"/>
        <v>64.860426929392446</v>
      </c>
    </row>
    <row r="3162" spans="19:21" s="6" customFormat="1" x14ac:dyDescent="0.2">
      <c r="S3162" s="6">
        <v>3161</v>
      </c>
      <c r="T3162" s="6" t="s">
        <v>4071</v>
      </c>
      <c r="U3162" s="7">
        <f t="shared" si="62"/>
        <v>64.88095238095238</v>
      </c>
    </row>
    <row r="3163" spans="19:21" s="6" customFormat="1" x14ac:dyDescent="0.2">
      <c r="S3163" s="6">
        <v>3162</v>
      </c>
      <c r="T3163" s="6" t="s">
        <v>4072</v>
      </c>
      <c r="U3163" s="7">
        <f t="shared" si="62"/>
        <v>64.901477832512313</v>
      </c>
    </row>
    <row r="3164" spans="19:21" s="6" customFormat="1" x14ac:dyDescent="0.2">
      <c r="S3164" s="6">
        <v>3163</v>
      </c>
      <c r="T3164" s="6" t="s">
        <v>4073</v>
      </c>
      <c r="U3164" s="7">
        <f t="shared" si="62"/>
        <v>64.922003284072247</v>
      </c>
    </row>
    <row r="3165" spans="19:21" s="6" customFormat="1" x14ac:dyDescent="0.2">
      <c r="S3165" s="6">
        <v>3164</v>
      </c>
      <c r="T3165" s="6" t="s">
        <v>4074</v>
      </c>
      <c r="U3165" s="7">
        <f t="shared" si="62"/>
        <v>64.942528735632195</v>
      </c>
    </row>
    <row r="3166" spans="19:21" s="6" customFormat="1" x14ac:dyDescent="0.2">
      <c r="S3166" s="6">
        <v>3165</v>
      </c>
      <c r="T3166" s="6" t="s">
        <v>4075</v>
      </c>
      <c r="U3166" s="7">
        <f t="shared" si="62"/>
        <v>64.963054187192114</v>
      </c>
    </row>
    <row r="3167" spans="19:21" s="6" customFormat="1" x14ac:dyDescent="0.2">
      <c r="S3167" s="6">
        <v>3166</v>
      </c>
      <c r="T3167" s="6" t="s">
        <v>4076</v>
      </c>
      <c r="U3167" s="7">
        <f t="shared" si="62"/>
        <v>64.983579638752047</v>
      </c>
    </row>
    <row r="3168" spans="19:21" s="6" customFormat="1" x14ac:dyDescent="0.2">
      <c r="S3168" s="6">
        <v>3167</v>
      </c>
      <c r="T3168" s="6" t="s">
        <v>4077</v>
      </c>
      <c r="U3168" s="7">
        <f t="shared" si="62"/>
        <v>65.004105090311995</v>
      </c>
    </row>
    <row r="3169" spans="19:21" s="6" customFormat="1" x14ac:dyDescent="0.2">
      <c r="S3169" s="6">
        <v>3168</v>
      </c>
      <c r="T3169" s="6" t="s">
        <v>4078</v>
      </c>
      <c r="U3169" s="7">
        <f t="shared" si="62"/>
        <v>65.024630541871915</v>
      </c>
    </row>
    <row r="3170" spans="19:21" s="6" customFormat="1" x14ac:dyDescent="0.2">
      <c r="S3170" s="6">
        <v>3169</v>
      </c>
      <c r="T3170" s="6" t="s">
        <v>4079</v>
      </c>
      <c r="U3170" s="7">
        <f t="shared" si="62"/>
        <v>65.045155993431862</v>
      </c>
    </row>
    <row r="3171" spans="19:21" s="6" customFormat="1" x14ac:dyDescent="0.2">
      <c r="S3171" s="6">
        <v>3170</v>
      </c>
      <c r="T3171" s="6" t="s">
        <v>4080</v>
      </c>
      <c r="U3171" s="7">
        <f t="shared" si="62"/>
        <v>65.065681444991782</v>
      </c>
    </row>
    <row r="3172" spans="19:21" s="6" customFormat="1" x14ac:dyDescent="0.2">
      <c r="S3172" s="6">
        <v>3171</v>
      </c>
      <c r="T3172" s="6" t="s">
        <v>4081</v>
      </c>
      <c r="U3172" s="7">
        <f t="shared" si="62"/>
        <v>65.08620689655173</v>
      </c>
    </row>
    <row r="3173" spans="19:21" s="6" customFormat="1" x14ac:dyDescent="0.2">
      <c r="S3173" s="6">
        <v>3172</v>
      </c>
      <c r="T3173" s="6" t="s">
        <v>4082</v>
      </c>
      <c r="U3173" s="7">
        <f t="shared" si="62"/>
        <v>65.106732348111663</v>
      </c>
    </row>
    <row r="3174" spans="19:21" s="6" customFormat="1" x14ac:dyDescent="0.2">
      <c r="S3174" s="6">
        <v>3173</v>
      </c>
      <c r="T3174" s="6" t="s">
        <v>4083</v>
      </c>
      <c r="U3174" s="7">
        <f t="shared" si="62"/>
        <v>65.127257799671582</v>
      </c>
    </row>
    <row r="3175" spans="19:21" s="6" customFormat="1" x14ac:dyDescent="0.2">
      <c r="S3175" s="6">
        <v>3174</v>
      </c>
      <c r="T3175" s="6" t="s">
        <v>4084</v>
      </c>
      <c r="U3175" s="7">
        <f t="shared" si="62"/>
        <v>65.14778325123153</v>
      </c>
    </row>
    <row r="3176" spans="19:21" s="6" customFormat="1" x14ac:dyDescent="0.2">
      <c r="S3176" s="6">
        <v>3175</v>
      </c>
      <c r="T3176" s="6" t="s">
        <v>4085</v>
      </c>
      <c r="U3176" s="7">
        <f t="shared" si="62"/>
        <v>65.168308702791464</v>
      </c>
    </row>
    <row r="3177" spans="19:21" s="6" customFormat="1" x14ac:dyDescent="0.2">
      <c r="S3177" s="6">
        <v>3176</v>
      </c>
      <c r="T3177" s="6" t="s">
        <v>4086</v>
      </c>
      <c r="U3177" s="7">
        <f t="shared" si="62"/>
        <v>65.188834154351397</v>
      </c>
    </row>
    <row r="3178" spans="19:21" s="6" customFormat="1" x14ac:dyDescent="0.2">
      <c r="S3178" s="6">
        <v>3177</v>
      </c>
      <c r="T3178" s="6" t="s">
        <v>4087</v>
      </c>
      <c r="U3178" s="7">
        <f t="shared" si="62"/>
        <v>65.209359605911331</v>
      </c>
    </row>
    <row r="3179" spans="19:21" s="6" customFormat="1" x14ac:dyDescent="0.2">
      <c r="S3179" s="6">
        <v>3178</v>
      </c>
      <c r="T3179" s="6" t="s">
        <v>4088</v>
      </c>
      <c r="U3179" s="7">
        <f t="shared" si="62"/>
        <v>65.229885057471265</v>
      </c>
    </row>
    <row r="3180" spans="19:21" s="6" customFormat="1" x14ac:dyDescent="0.2">
      <c r="S3180" s="6">
        <v>3179</v>
      </c>
      <c r="T3180" s="6" t="s">
        <v>4089</v>
      </c>
      <c r="U3180" s="7">
        <f t="shared" si="62"/>
        <v>65.250410509031198</v>
      </c>
    </row>
    <row r="3181" spans="19:21" s="6" customFormat="1" x14ac:dyDescent="0.2">
      <c r="S3181" s="6">
        <v>3180</v>
      </c>
      <c r="T3181" s="6" t="s">
        <v>4090</v>
      </c>
      <c r="U3181" s="7">
        <f t="shared" si="62"/>
        <v>65.270935960591132</v>
      </c>
    </row>
    <row r="3182" spans="19:21" s="6" customFormat="1" x14ac:dyDescent="0.2">
      <c r="S3182" s="6">
        <v>3181</v>
      </c>
      <c r="T3182" s="6" t="s">
        <v>4091</v>
      </c>
      <c r="U3182" s="7">
        <f t="shared" si="62"/>
        <v>65.291461412151065</v>
      </c>
    </row>
    <row r="3183" spans="19:21" s="6" customFormat="1" x14ac:dyDescent="0.2">
      <c r="S3183" s="6">
        <v>3182</v>
      </c>
      <c r="T3183" s="6" t="s">
        <v>4092</v>
      </c>
      <c r="U3183" s="7">
        <f t="shared" si="62"/>
        <v>65.311986863710999</v>
      </c>
    </row>
    <row r="3184" spans="19:21" s="6" customFormat="1" x14ac:dyDescent="0.2">
      <c r="S3184" s="6">
        <v>3183</v>
      </c>
      <c r="T3184" s="6" t="s">
        <v>4093</v>
      </c>
      <c r="U3184" s="7">
        <f t="shared" si="62"/>
        <v>65.332512315270947</v>
      </c>
    </row>
    <row r="3185" spans="19:21" s="6" customFormat="1" x14ac:dyDescent="0.2">
      <c r="S3185" s="6">
        <v>3184</v>
      </c>
      <c r="T3185" s="6" t="s">
        <v>4094</v>
      </c>
      <c r="U3185" s="7">
        <f t="shared" si="62"/>
        <v>65.353037766830866</v>
      </c>
    </row>
    <row r="3186" spans="19:21" s="6" customFormat="1" x14ac:dyDescent="0.2">
      <c r="S3186" s="6">
        <v>3185</v>
      </c>
      <c r="T3186" s="6" t="s">
        <v>4095</v>
      </c>
      <c r="U3186" s="7">
        <f t="shared" si="62"/>
        <v>65.373563218390814</v>
      </c>
    </row>
    <row r="3187" spans="19:21" s="6" customFormat="1" x14ac:dyDescent="0.2">
      <c r="S3187" s="6">
        <v>3186</v>
      </c>
      <c r="T3187" s="6" t="s">
        <v>4096</v>
      </c>
      <c r="U3187" s="7">
        <f t="shared" si="62"/>
        <v>65.394088669950733</v>
      </c>
    </row>
    <row r="3188" spans="19:21" s="6" customFormat="1" x14ac:dyDescent="0.2">
      <c r="S3188" s="6">
        <v>3187</v>
      </c>
      <c r="T3188" s="6" t="s">
        <v>4097</v>
      </c>
      <c r="U3188" s="7">
        <f t="shared" si="62"/>
        <v>65.414614121510667</v>
      </c>
    </row>
    <row r="3189" spans="19:21" s="6" customFormat="1" x14ac:dyDescent="0.2">
      <c r="S3189" s="6">
        <v>3188</v>
      </c>
      <c r="T3189" s="6" t="s">
        <v>4098</v>
      </c>
      <c r="U3189" s="7">
        <f t="shared" si="62"/>
        <v>65.435139573070614</v>
      </c>
    </row>
    <row r="3190" spans="19:21" s="6" customFormat="1" x14ac:dyDescent="0.2">
      <c r="S3190" s="6">
        <v>3189</v>
      </c>
      <c r="T3190" s="6" t="s">
        <v>4099</v>
      </c>
      <c r="U3190" s="7">
        <f t="shared" si="62"/>
        <v>65.455665024630534</v>
      </c>
    </row>
    <row r="3191" spans="19:21" s="6" customFormat="1" x14ac:dyDescent="0.2">
      <c r="S3191" s="6">
        <v>3190</v>
      </c>
      <c r="T3191" s="6" t="s">
        <v>4100</v>
      </c>
      <c r="U3191" s="7">
        <f t="shared" si="62"/>
        <v>65.476190476190482</v>
      </c>
    </row>
    <row r="3192" spans="19:21" s="6" customFormat="1" x14ac:dyDescent="0.2">
      <c r="S3192" s="6">
        <v>3191</v>
      </c>
      <c r="T3192" s="6" t="s">
        <v>4101</v>
      </c>
      <c r="U3192" s="7">
        <f t="shared" si="62"/>
        <v>65.496715927750415</v>
      </c>
    </row>
    <row r="3193" spans="19:21" s="6" customFormat="1" x14ac:dyDescent="0.2">
      <c r="S3193" s="6">
        <v>3192</v>
      </c>
      <c r="T3193" s="6" t="s">
        <v>4102</v>
      </c>
      <c r="U3193" s="7">
        <f t="shared" si="62"/>
        <v>65.517241379310349</v>
      </c>
    </row>
    <row r="3194" spans="19:21" s="6" customFormat="1" x14ac:dyDescent="0.2">
      <c r="S3194" s="6">
        <v>3193</v>
      </c>
      <c r="T3194" s="6" t="s">
        <v>4103</v>
      </c>
      <c r="U3194" s="7">
        <f t="shared" si="62"/>
        <v>65.537766830870282</v>
      </c>
    </row>
    <row r="3195" spans="19:21" s="6" customFormat="1" x14ac:dyDescent="0.2">
      <c r="S3195" s="6">
        <v>3194</v>
      </c>
      <c r="T3195" s="6" t="s">
        <v>4104</v>
      </c>
      <c r="U3195" s="7">
        <f t="shared" si="62"/>
        <v>65.558292282430202</v>
      </c>
    </row>
    <row r="3196" spans="19:21" s="6" customFormat="1" x14ac:dyDescent="0.2">
      <c r="S3196" s="6">
        <v>3195</v>
      </c>
      <c r="T3196" s="6" t="s">
        <v>4105</v>
      </c>
      <c r="U3196" s="7">
        <f t="shared" si="62"/>
        <v>65.578817733990149</v>
      </c>
    </row>
    <row r="3197" spans="19:21" s="6" customFormat="1" x14ac:dyDescent="0.2">
      <c r="S3197" s="6">
        <v>3196</v>
      </c>
      <c r="T3197" s="6" t="s">
        <v>4106</v>
      </c>
      <c r="U3197" s="7">
        <f t="shared" si="62"/>
        <v>65.599343185550083</v>
      </c>
    </row>
    <row r="3198" spans="19:21" s="6" customFormat="1" x14ac:dyDescent="0.2">
      <c r="S3198" s="6">
        <v>3197</v>
      </c>
      <c r="T3198" s="6" t="s">
        <v>4107</v>
      </c>
      <c r="U3198" s="7">
        <f t="shared" si="62"/>
        <v>65.619868637110017</v>
      </c>
    </row>
    <row r="3199" spans="19:21" s="6" customFormat="1" x14ac:dyDescent="0.2">
      <c r="S3199" s="6">
        <v>3198</v>
      </c>
      <c r="T3199" s="6" t="s">
        <v>4108</v>
      </c>
      <c r="U3199" s="7">
        <f t="shared" si="62"/>
        <v>65.64039408866995</v>
      </c>
    </row>
    <row r="3200" spans="19:21" s="6" customFormat="1" x14ac:dyDescent="0.2">
      <c r="S3200" s="6">
        <v>3199</v>
      </c>
      <c r="T3200" s="6" t="s">
        <v>4109</v>
      </c>
      <c r="U3200" s="7">
        <f t="shared" si="62"/>
        <v>65.660919540229884</v>
      </c>
    </row>
    <row r="3201" spans="19:21" s="6" customFormat="1" x14ac:dyDescent="0.2">
      <c r="S3201" s="6">
        <v>3200</v>
      </c>
      <c r="T3201" s="6" t="s">
        <v>4110</v>
      </c>
      <c r="U3201" s="7">
        <f t="shared" si="62"/>
        <v>65.681444991789817</v>
      </c>
    </row>
    <row r="3202" spans="19:21" s="6" customFormat="1" x14ac:dyDescent="0.2">
      <c r="S3202" s="6">
        <v>3201</v>
      </c>
      <c r="T3202" s="6" t="s">
        <v>4111</v>
      </c>
      <c r="U3202" s="7">
        <f t="shared" si="62"/>
        <v>65.701970443349751</v>
      </c>
    </row>
    <row r="3203" spans="19:21" s="6" customFormat="1" x14ac:dyDescent="0.2">
      <c r="S3203" s="6">
        <v>3202</v>
      </c>
      <c r="T3203" s="6" t="s">
        <v>4112</v>
      </c>
      <c r="U3203" s="7">
        <f t="shared" si="62"/>
        <v>65.722495894909684</v>
      </c>
    </row>
    <row r="3204" spans="19:21" s="6" customFormat="1" x14ac:dyDescent="0.2">
      <c r="S3204" s="6">
        <v>3203</v>
      </c>
      <c r="T3204" s="6" t="s">
        <v>4113</v>
      </c>
      <c r="U3204" s="7">
        <f t="shared" si="62"/>
        <v>65.743021346469618</v>
      </c>
    </row>
    <row r="3205" spans="19:21" s="6" customFormat="1" x14ac:dyDescent="0.2">
      <c r="S3205" s="6">
        <v>3204</v>
      </c>
      <c r="T3205" s="6" t="s">
        <v>4114</v>
      </c>
      <c r="U3205" s="7">
        <f t="shared" si="62"/>
        <v>65.763546798029566</v>
      </c>
    </row>
    <row r="3206" spans="19:21" s="6" customFormat="1" x14ac:dyDescent="0.2">
      <c r="S3206" s="6">
        <v>3205</v>
      </c>
      <c r="T3206" s="6" t="s">
        <v>4115</v>
      </c>
      <c r="U3206" s="7">
        <f t="shared" si="62"/>
        <v>65.784072249589485</v>
      </c>
    </row>
    <row r="3207" spans="19:21" s="6" customFormat="1" x14ac:dyDescent="0.2">
      <c r="S3207" s="6">
        <v>3206</v>
      </c>
      <c r="T3207" s="6" t="s">
        <v>4116</v>
      </c>
      <c r="U3207" s="7">
        <f t="shared" si="62"/>
        <v>65.804597701149419</v>
      </c>
    </row>
    <row r="3208" spans="19:21" s="6" customFormat="1" x14ac:dyDescent="0.2">
      <c r="S3208" s="6">
        <v>3207</v>
      </c>
      <c r="T3208" s="6" t="s">
        <v>4117</v>
      </c>
      <c r="U3208" s="7">
        <f t="shared" si="62"/>
        <v>65.825123152709367</v>
      </c>
    </row>
    <row r="3209" spans="19:21" s="6" customFormat="1" x14ac:dyDescent="0.2">
      <c r="S3209" s="6">
        <v>3208</v>
      </c>
      <c r="T3209" s="6" t="s">
        <v>4118</v>
      </c>
      <c r="U3209" s="7">
        <f t="shared" si="62"/>
        <v>65.845648604269286</v>
      </c>
    </row>
    <row r="3210" spans="19:21" s="6" customFormat="1" x14ac:dyDescent="0.2">
      <c r="S3210" s="6">
        <v>3209</v>
      </c>
      <c r="T3210" s="6" t="s">
        <v>4119</v>
      </c>
      <c r="U3210" s="7">
        <f t="shared" si="62"/>
        <v>65.866174055829234</v>
      </c>
    </row>
    <row r="3211" spans="19:21" s="6" customFormat="1" x14ac:dyDescent="0.2">
      <c r="S3211" s="6">
        <v>3210</v>
      </c>
      <c r="T3211" s="6" t="s">
        <v>4120</v>
      </c>
      <c r="U3211" s="7">
        <f t="shared" si="62"/>
        <v>65.886699507389153</v>
      </c>
    </row>
    <row r="3212" spans="19:21" s="6" customFormat="1" x14ac:dyDescent="0.2">
      <c r="S3212" s="6">
        <v>3211</v>
      </c>
      <c r="T3212" s="6" t="s">
        <v>4121</v>
      </c>
      <c r="U3212" s="7">
        <f t="shared" si="62"/>
        <v>65.907224958949101</v>
      </c>
    </row>
    <row r="3213" spans="19:21" s="6" customFormat="1" x14ac:dyDescent="0.2">
      <c r="S3213" s="6">
        <v>3212</v>
      </c>
      <c r="T3213" s="6" t="s">
        <v>4122</v>
      </c>
      <c r="U3213" s="7">
        <f t="shared" si="62"/>
        <v>65.927750410509034</v>
      </c>
    </row>
    <row r="3214" spans="19:21" s="6" customFormat="1" x14ac:dyDescent="0.2">
      <c r="S3214" s="6">
        <v>3213</v>
      </c>
      <c r="T3214" s="6" t="s">
        <v>4123</v>
      </c>
      <c r="U3214" s="7">
        <f t="shared" si="62"/>
        <v>65.948275862068968</v>
      </c>
    </row>
    <row r="3215" spans="19:21" s="6" customFormat="1" x14ac:dyDescent="0.2">
      <c r="S3215" s="6">
        <v>3214</v>
      </c>
      <c r="T3215" s="6" t="s">
        <v>4124</v>
      </c>
      <c r="U3215" s="7">
        <f t="shared" si="62"/>
        <v>65.968801313628902</v>
      </c>
    </row>
    <row r="3216" spans="19:21" s="6" customFormat="1" x14ac:dyDescent="0.2">
      <c r="S3216" s="6">
        <v>3215</v>
      </c>
      <c r="T3216" s="6" t="s">
        <v>4125</v>
      </c>
      <c r="U3216" s="7">
        <f t="shared" si="62"/>
        <v>65.989326765188835</v>
      </c>
    </row>
    <row r="3217" spans="19:21" s="6" customFormat="1" x14ac:dyDescent="0.2">
      <c r="S3217" s="6">
        <v>3216</v>
      </c>
      <c r="T3217" s="6" t="s">
        <v>4126</v>
      </c>
      <c r="U3217" s="7">
        <f t="shared" si="62"/>
        <v>66.009852216748769</v>
      </c>
    </row>
    <row r="3218" spans="19:21" s="6" customFormat="1" x14ac:dyDescent="0.2">
      <c r="S3218" s="6">
        <v>3217</v>
      </c>
      <c r="T3218" s="6" t="s">
        <v>4127</v>
      </c>
      <c r="U3218" s="7">
        <f t="shared" ref="U3218:U3281" si="63">(S3218/4872)*100</f>
        <v>66.030377668308702</v>
      </c>
    </row>
    <row r="3219" spans="19:21" s="6" customFormat="1" x14ac:dyDescent="0.2">
      <c r="S3219" s="6">
        <v>3218</v>
      </c>
      <c r="T3219" s="6" t="s">
        <v>4128</v>
      </c>
      <c r="U3219" s="7">
        <f t="shared" si="63"/>
        <v>66.050903119868636</v>
      </c>
    </row>
    <row r="3220" spans="19:21" s="6" customFormat="1" x14ac:dyDescent="0.2">
      <c r="S3220" s="6">
        <v>3219</v>
      </c>
      <c r="T3220" s="6" t="s">
        <v>4129</v>
      </c>
      <c r="U3220" s="7">
        <f t="shared" si="63"/>
        <v>66.071428571428569</v>
      </c>
    </row>
    <row r="3221" spans="19:21" s="6" customFormat="1" x14ac:dyDescent="0.2">
      <c r="S3221" s="6">
        <v>3220</v>
      </c>
      <c r="T3221" s="6" t="s">
        <v>4130</v>
      </c>
      <c r="U3221" s="7">
        <f t="shared" si="63"/>
        <v>66.091954022988503</v>
      </c>
    </row>
    <row r="3222" spans="19:21" s="6" customFormat="1" x14ac:dyDescent="0.2">
      <c r="S3222" s="6">
        <v>3221</v>
      </c>
      <c r="T3222" s="6" t="s">
        <v>4131</v>
      </c>
      <c r="U3222" s="7">
        <f t="shared" si="63"/>
        <v>66.112479474548437</v>
      </c>
    </row>
    <row r="3223" spans="19:21" s="6" customFormat="1" x14ac:dyDescent="0.2">
      <c r="S3223" s="6">
        <v>3222</v>
      </c>
      <c r="T3223" s="6" t="s">
        <v>4132</v>
      </c>
      <c r="U3223" s="7">
        <f t="shared" si="63"/>
        <v>66.13300492610837</v>
      </c>
    </row>
    <row r="3224" spans="19:21" s="6" customFormat="1" x14ac:dyDescent="0.2">
      <c r="S3224" s="6">
        <v>3223</v>
      </c>
      <c r="T3224" s="6" t="s">
        <v>4133</v>
      </c>
      <c r="U3224" s="7">
        <f t="shared" si="63"/>
        <v>66.153530377668318</v>
      </c>
    </row>
    <row r="3225" spans="19:21" s="6" customFormat="1" x14ac:dyDescent="0.2">
      <c r="S3225" s="6">
        <v>3224</v>
      </c>
      <c r="T3225" s="6" t="s">
        <v>4134</v>
      </c>
      <c r="U3225" s="7">
        <f t="shared" si="63"/>
        <v>66.174055829228237</v>
      </c>
    </row>
    <row r="3226" spans="19:21" s="6" customFormat="1" x14ac:dyDescent="0.2">
      <c r="S3226" s="6">
        <v>3225</v>
      </c>
      <c r="T3226" s="6" t="s">
        <v>4135</v>
      </c>
      <c r="U3226" s="7">
        <f t="shared" si="63"/>
        <v>66.194581280788185</v>
      </c>
    </row>
    <row r="3227" spans="19:21" s="6" customFormat="1" x14ac:dyDescent="0.2">
      <c r="S3227" s="6">
        <v>3226</v>
      </c>
      <c r="T3227" s="6" t="s">
        <v>4136</v>
      </c>
      <c r="U3227" s="7">
        <f t="shared" si="63"/>
        <v>66.215106732348119</v>
      </c>
    </row>
    <row r="3228" spans="19:21" s="6" customFormat="1" x14ac:dyDescent="0.2">
      <c r="S3228" s="6">
        <v>3227</v>
      </c>
      <c r="T3228" s="6" t="s">
        <v>4137</v>
      </c>
      <c r="U3228" s="7">
        <f t="shared" si="63"/>
        <v>66.235632183908038</v>
      </c>
    </row>
    <row r="3229" spans="19:21" s="6" customFormat="1" x14ac:dyDescent="0.2">
      <c r="S3229" s="6">
        <v>3228</v>
      </c>
      <c r="T3229" s="6" t="s">
        <v>4138</v>
      </c>
      <c r="U3229" s="7">
        <f t="shared" si="63"/>
        <v>66.256157635467986</v>
      </c>
    </row>
    <row r="3230" spans="19:21" s="6" customFormat="1" x14ac:dyDescent="0.2">
      <c r="S3230" s="6">
        <v>3229</v>
      </c>
      <c r="T3230" s="6" t="s">
        <v>4139</v>
      </c>
      <c r="U3230" s="7">
        <f t="shared" si="63"/>
        <v>66.276683087027905</v>
      </c>
    </row>
    <row r="3231" spans="19:21" s="6" customFormat="1" x14ac:dyDescent="0.2">
      <c r="S3231" s="6">
        <v>3230</v>
      </c>
      <c r="T3231" s="6" t="s">
        <v>4140</v>
      </c>
      <c r="U3231" s="7">
        <f t="shared" si="63"/>
        <v>66.297208538587853</v>
      </c>
    </row>
    <row r="3232" spans="19:21" s="6" customFormat="1" x14ac:dyDescent="0.2">
      <c r="S3232" s="6">
        <v>3231</v>
      </c>
      <c r="T3232" s="6" t="s">
        <v>4141</v>
      </c>
      <c r="U3232" s="7">
        <f t="shared" si="63"/>
        <v>66.317733990147786</v>
      </c>
    </row>
    <row r="3233" spans="19:21" s="6" customFormat="1" x14ac:dyDescent="0.2">
      <c r="S3233" s="6">
        <v>3232</v>
      </c>
      <c r="T3233" s="6" t="s">
        <v>4142</v>
      </c>
      <c r="U3233" s="7">
        <f t="shared" si="63"/>
        <v>66.33825944170772</v>
      </c>
    </row>
    <row r="3234" spans="19:21" s="6" customFormat="1" x14ac:dyDescent="0.2">
      <c r="S3234" s="6">
        <v>3233</v>
      </c>
      <c r="T3234" s="6" t="s">
        <v>4143</v>
      </c>
      <c r="U3234" s="7">
        <f t="shared" si="63"/>
        <v>66.358784893267654</v>
      </c>
    </row>
    <row r="3235" spans="19:21" s="6" customFormat="1" x14ac:dyDescent="0.2">
      <c r="S3235" s="6">
        <v>3234</v>
      </c>
      <c r="T3235" s="6" t="s">
        <v>4144</v>
      </c>
      <c r="U3235" s="7">
        <f t="shared" si="63"/>
        <v>66.379310344827587</v>
      </c>
    </row>
    <row r="3236" spans="19:21" s="6" customFormat="1" x14ac:dyDescent="0.2">
      <c r="S3236" s="6">
        <v>3235</v>
      </c>
      <c r="T3236" s="6" t="s">
        <v>4145</v>
      </c>
      <c r="U3236" s="7">
        <f t="shared" si="63"/>
        <v>66.399835796387521</v>
      </c>
    </row>
    <row r="3237" spans="19:21" s="6" customFormat="1" x14ac:dyDescent="0.2">
      <c r="S3237" s="6">
        <v>3236</v>
      </c>
      <c r="T3237" s="6" t="s">
        <v>4146</v>
      </c>
      <c r="U3237" s="7">
        <f t="shared" si="63"/>
        <v>66.420361247947454</v>
      </c>
    </row>
    <row r="3238" spans="19:21" s="6" customFormat="1" x14ac:dyDescent="0.2">
      <c r="S3238" s="6">
        <v>3237</v>
      </c>
      <c r="T3238" s="6" t="s">
        <v>4147</v>
      </c>
      <c r="U3238" s="7">
        <f t="shared" si="63"/>
        <v>66.440886699507388</v>
      </c>
    </row>
    <row r="3239" spans="19:21" s="6" customFormat="1" x14ac:dyDescent="0.2">
      <c r="S3239" s="6">
        <v>3238</v>
      </c>
      <c r="T3239" s="6" t="s">
        <v>4148</v>
      </c>
      <c r="U3239" s="7">
        <f t="shared" si="63"/>
        <v>66.461412151067321</v>
      </c>
    </row>
    <row r="3240" spans="19:21" s="6" customFormat="1" x14ac:dyDescent="0.2">
      <c r="S3240" s="6">
        <v>3239</v>
      </c>
      <c r="T3240" s="6" t="s">
        <v>4149</v>
      </c>
      <c r="U3240" s="7">
        <f t="shared" si="63"/>
        <v>66.481937602627255</v>
      </c>
    </row>
    <row r="3241" spans="19:21" s="6" customFormat="1" x14ac:dyDescent="0.2">
      <c r="S3241" s="6">
        <v>3240</v>
      </c>
      <c r="T3241" s="6" t="s">
        <v>4150</v>
      </c>
      <c r="U3241" s="7">
        <f t="shared" si="63"/>
        <v>66.502463054187189</v>
      </c>
    </row>
    <row r="3242" spans="19:21" s="6" customFormat="1" x14ac:dyDescent="0.2">
      <c r="S3242" s="6">
        <v>3241</v>
      </c>
      <c r="T3242" s="6" t="s">
        <v>4151</v>
      </c>
      <c r="U3242" s="7">
        <f t="shared" si="63"/>
        <v>66.522988505747122</v>
      </c>
    </row>
    <row r="3243" spans="19:21" s="6" customFormat="1" x14ac:dyDescent="0.2">
      <c r="S3243" s="6">
        <v>3242</v>
      </c>
      <c r="T3243" s="6" t="s">
        <v>4152</v>
      </c>
      <c r="U3243" s="7">
        <f t="shared" si="63"/>
        <v>66.54351395730707</v>
      </c>
    </row>
    <row r="3244" spans="19:21" s="6" customFormat="1" x14ac:dyDescent="0.2">
      <c r="S3244" s="6">
        <v>3243</v>
      </c>
      <c r="T3244" s="6" t="s">
        <v>4153</v>
      </c>
      <c r="U3244" s="7">
        <f t="shared" si="63"/>
        <v>66.564039408866989</v>
      </c>
    </row>
    <row r="3245" spans="19:21" s="6" customFormat="1" x14ac:dyDescent="0.2">
      <c r="S3245" s="6">
        <v>3244</v>
      </c>
      <c r="T3245" s="6" t="s">
        <v>4154</v>
      </c>
      <c r="U3245" s="7">
        <f t="shared" si="63"/>
        <v>66.584564860426937</v>
      </c>
    </row>
    <row r="3246" spans="19:21" s="6" customFormat="1" x14ac:dyDescent="0.2">
      <c r="S3246" s="6">
        <v>3245</v>
      </c>
      <c r="T3246" s="6" t="s">
        <v>4155</v>
      </c>
      <c r="U3246" s="7">
        <f t="shared" si="63"/>
        <v>66.605090311986856</v>
      </c>
    </row>
    <row r="3247" spans="19:21" s="6" customFormat="1" x14ac:dyDescent="0.2">
      <c r="S3247" s="6">
        <v>3246</v>
      </c>
      <c r="T3247" s="6" t="s">
        <v>4156</v>
      </c>
      <c r="U3247" s="7">
        <f t="shared" si="63"/>
        <v>66.62561576354679</v>
      </c>
    </row>
    <row r="3248" spans="19:21" s="6" customFormat="1" x14ac:dyDescent="0.2">
      <c r="S3248" s="6">
        <v>3247</v>
      </c>
      <c r="T3248" s="6" t="s">
        <v>4157</v>
      </c>
      <c r="U3248" s="7">
        <f t="shared" si="63"/>
        <v>66.646141215106738</v>
      </c>
    </row>
    <row r="3249" spans="19:21" s="6" customFormat="1" x14ac:dyDescent="0.2">
      <c r="S3249" s="6">
        <v>3248</v>
      </c>
      <c r="T3249" s="6" t="s">
        <v>4158</v>
      </c>
      <c r="U3249" s="7">
        <f t="shared" si="63"/>
        <v>66.666666666666657</v>
      </c>
    </row>
    <row r="3250" spans="19:21" s="6" customFormat="1" x14ac:dyDescent="0.2">
      <c r="S3250" s="6">
        <v>3249</v>
      </c>
      <c r="T3250" s="6" t="s">
        <v>4159</v>
      </c>
      <c r="U3250" s="7">
        <f t="shared" si="63"/>
        <v>66.687192118226605</v>
      </c>
    </row>
    <row r="3251" spans="19:21" s="6" customFormat="1" x14ac:dyDescent="0.2">
      <c r="S3251" s="6">
        <v>3250</v>
      </c>
      <c r="T3251" s="6" t="s">
        <v>4160</v>
      </c>
      <c r="U3251" s="7">
        <f t="shared" si="63"/>
        <v>66.707717569786539</v>
      </c>
    </row>
    <row r="3252" spans="19:21" s="6" customFormat="1" x14ac:dyDescent="0.2">
      <c r="S3252" s="6">
        <v>3251</v>
      </c>
      <c r="T3252" s="6" t="s">
        <v>4161</v>
      </c>
      <c r="U3252" s="7">
        <f t="shared" si="63"/>
        <v>66.728243021346472</v>
      </c>
    </row>
    <row r="3253" spans="19:21" s="6" customFormat="1" x14ac:dyDescent="0.2">
      <c r="S3253" s="6">
        <v>3252</v>
      </c>
      <c r="T3253" s="6" t="s">
        <v>4162</v>
      </c>
      <c r="U3253" s="7">
        <f t="shared" si="63"/>
        <v>66.748768472906406</v>
      </c>
    </row>
    <row r="3254" spans="19:21" s="6" customFormat="1" x14ac:dyDescent="0.2">
      <c r="S3254" s="6">
        <v>3253</v>
      </c>
      <c r="T3254" s="6" t="s">
        <v>4163</v>
      </c>
      <c r="U3254" s="7">
        <f t="shared" si="63"/>
        <v>66.769293924466339</v>
      </c>
    </row>
    <row r="3255" spans="19:21" s="6" customFormat="1" x14ac:dyDescent="0.2">
      <c r="S3255" s="6">
        <v>3254</v>
      </c>
      <c r="T3255" s="6" t="s">
        <v>4164</v>
      </c>
      <c r="U3255" s="7">
        <f t="shared" si="63"/>
        <v>66.789819376026273</v>
      </c>
    </row>
    <row r="3256" spans="19:21" s="6" customFormat="1" x14ac:dyDescent="0.2">
      <c r="S3256" s="6">
        <v>3255</v>
      </c>
      <c r="T3256" s="6" t="s">
        <v>4165</v>
      </c>
      <c r="U3256" s="7">
        <f t="shared" si="63"/>
        <v>66.810344827586206</v>
      </c>
    </row>
    <row r="3257" spans="19:21" s="6" customFormat="1" x14ac:dyDescent="0.2">
      <c r="S3257" s="6">
        <v>3256</v>
      </c>
      <c r="T3257" s="6" t="s">
        <v>4166</v>
      </c>
      <c r="U3257" s="7">
        <f t="shared" si="63"/>
        <v>66.83087027914614</v>
      </c>
    </row>
    <row r="3258" spans="19:21" s="6" customFormat="1" x14ac:dyDescent="0.2">
      <c r="S3258" s="6">
        <v>3257</v>
      </c>
      <c r="T3258" s="6" t="s">
        <v>4167</v>
      </c>
      <c r="U3258" s="7">
        <f t="shared" si="63"/>
        <v>66.851395730706074</v>
      </c>
    </row>
    <row r="3259" spans="19:21" s="6" customFormat="1" x14ac:dyDescent="0.2">
      <c r="S3259" s="6">
        <v>3258</v>
      </c>
      <c r="T3259" s="6" t="s">
        <v>4168</v>
      </c>
      <c r="U3259" s="7">
        <f t="shared" si="63"/>
        <v>66.871921182266021</v>
      </c>
    </row>
    <row r="3260" spans="19:21" s="6" customFormat="1" x14ac:dyDescent="0.2">
      <c r="S3260" s="6">
        <v>3259</v>
      </c>
      <c r="T3260" s="6" t="s">
        <v>4169</v>
      </c>
      <c r="U3260" s="7">
        <f t="shared" si="63"/>
        <v>66.892446633825941</v>
      </c>
    </row>
    <row r="3261" spans="19:21" s="6" customFormat="1" x14ac:dyDescent="0.2">
      <c r="S3261" s="6">
        <v>3260</v>
      </c>
      <c r="T3261" s="6" t="s">
        <v>4170</v>
      </c>
      <c r="U3261" s="7">
        <f t="shared" si="63"/>
        <v>66.912972085385874</v>
      </c>
    </row>
    <row r="3262" spans="19:21" s="6" customFormat="1" x14ac:dyDescent="0.2">
      <c r="S3262" s="6">
        <v>3261</v>
      </c>
      <c r="T3262" s="6" t="s">
        <v>4171</v>
      </c>
      <c r="U3262" s="7">
        <f t="shared" si="63"/>
        <v>66.933497536945808</v>
      </c>
    </row>
    <row r="3263" spans="19:21" s="6" customFormat="1" x14ac:dyDescent="0.2">
      <c r="S3263" s="6">
        <v>3262</v>
      </c>
      <c r="T3263" s="6" t="s">
        <v>4172</v>
      </c>
      <c r="U3263" s="7">
        <f t="shared" si="63"/>
        <v>66.954022988505741</v>
      </c>
    </row>
    <row r="3264" spans="19:21" s="6" customFormat="1" x14ac:dyDescent="0.2">
      <c r="S3264" s="6">
        <v>3263</v>
      </c>
      <c r="T3264" s="6" t="s">
        <v>4173</v>
      </c>
      <c r="U3264" s="7">
        <f t="shared" si="63"/>
        <v>66.974548440065689</v>
      </c>
    </row>
    <row r="3265" spans="19:21" s="6" customFormat="1" x14ac:dyDescent="0.2">
      <c r="S3265" s="6">
        <v>3264</v>
      </c>
      <c r="T3265" s="6" t="s">
        <v>4174</v>
      </c>
      <c r="U3265" s="7">
        <f t="shared" si="63"/>
        <v>66.995073891625609</v>
      </c>
    </row>
    <row r="3266" spans="19:21" s="6" customFormat="1" x14ac:dyDescent="0.2">
      <c r="S3266" s="6">
        <v>3265</v>
      </c>
      <c r="T3266" s="6" t="s">
        <v>4175</v>
      </c>
      <c r="U3266" s="7">
        <f t="shared" si="63"/>
        <v>67.015599343185556</v>
      </c>
    </row>
    <row r="3267" spans="19:21" s="6" customFormat="1" x14ac:dyDescent="0.2">
      <c r="S3267" s="6">
        <v>3266</v>
      </c>
      <c r="T3267" s="6" t="s">
        <v>4176</v>
      </c>
      <c r="U3267" s="7">
        <f t="shared" si="63"/>
        <v>67.03612479474549</v>
      </c>
    </row>
    <row r="3268" spans="19:21" s="6" customFormat="1" x14ac:dyDescent="0.2">
      <c r="S3268" s="6">
        <v>3267</v>
      </c>
      <c r="T3268" s="6" t="s">
        <v>4177</v>
      </c>
      <c r="U3268" s="7">
        <f t="shared" si="63"/>
        <v>67.056650246305409</v>
      </c>
    </row>
    <row r="3269" spans="19:21" s="6" customFormat="1" x14ac:dyDescent="0.2">
      <c r="S3269" s="6">
        <v>3268</v>
      </c>
      <c r="T3269" s="6" t="s">
        <v>4178</v>
      </c>
      <c r="U3269" s="7">
        <f t="shared" si="63"/>
        <v>67.077175697865357</v>
      </c>
    </row>
    <row r="3270" spans="19:21" s="6" customFormat="1" x14ac:dyDescent="0.2">
      <c r="S3270" s="6">
        <v>3269</v>
      </c>
      <c r="T3270" s="6" t="s">
        <v>4179</v>
      </c>
      <c r="U3270" s="7">
        <f t="shared" si="63"/>
        <v>67.097701149425291</v>
      </c>
    </row>
    <row r="3271" spans="19:21" s="6" customFormat="1" x14ac:dyDescent="0.2">
      <c r="S3271" s="6">
        <v>3270</v>
      </c>
      <c r="T3271" s="6" t="s">
        <v>4180</v>
      </c>
      <c r="U3271" s="7">
        <f t="shared" si="63"/>
        <v>67.118226600985224</v>
      </c>
    </row>
    <row r="3272" spans="19:21" s="6" customFormat="1" x14ac:dyDescent="0.2">
      <c r="S3272" s="6">
        <v>3271</v>
      </c>
      <c r="T3272" s="6" t="s">
        <v>4181</v>
      </c>
      <c r="U3272" s="7">
        <f t="shared" si="63"/>
        <v>67.138752052545158</v>
      </c>
    </row>
    <row r="3273" spans="19:21" s="6" customFormat="1" x14ac:dyDescent="0.2">
      <c r="S3273" s="6">
        <v>3272</v>
      </c>
      <c r="T3273" s="6" t="s">
        <v>4182</v>
      </c>
      <c r="U3273" s="7">
        <f t="shared" si="63"/>
        <v>67.159277504105091</v>
      </c>
    </row>
    <row r="3274" spans="19:21" s="6" customFormat="1" x14ac:dyDescent="0.2">
      <c r="S3274" s="6">
        <v>3273</v>
      </c>
      <c r="T3274" s="6" t="s">
        <v>4183</v>
      </c>
      <c r="U3274" s="7">
        <f t="shared" si="63"/>
        <v>67.179802955665025</v>
      </c>
    </row>
    <row r="3275" spans="19:21" s="6" customFormat="1" x14ac:dyDescent="0.2">
      <c r="S3275" s="6">
        <v>3274</v>
      </c>
      <c r="T3275" s="6" t="s">
        <v>4184</v>
      </c>
      <c r="U3275" s="7">
        <f t="shared" si="63"/>
        <v>67.200328407224958</v>
      </c>
    </row>
    <row r="3276" spans="19:21" s="6" customFormat="1" x14ac:dyDescent="0.2">
      <c r="S3276" s="6">
        <v>3275</v>
      </c>
      <c r="T3276" s="6" t="s">
        <v>4185</v>
      </c>
      <c r="U3276" s="7">
        <f t="shared" si="63"/>
        <v>67.220853858784892</v>
      </c>
    </row>
    <row r="3277" spans="19:21" s="6" customFormat="1" x14ac:dyDescent="0.2">
      <c r="S3277" s="6">
        <v>3276</v>
      </c>
      <c r="T3277" s="6" t="s">
        <v>4186</v>
      </c>
      <c r="U3277" s="7">
        <f t="shared" si="63"/>
        <v>67.241379310344826</v>
      </c>
    </row>
    <row r="3278" spans="19:21" s="6" customFormat="1" x14ac:dyDescent="0.2">
      <c r="S3278" s="6">
        <v>3277</v>
      </c>
      <c r="T3278" s="6" t="s">
        <v>4187</v>
      </c>
      <c r="U3278" s="7">
        <f t="shared" si="63"/>
        <v>67.261904761904773</v>
      </c>
    </row>
    <row r="3279" spans="19:21" s="6" customFormat="1" x14ac:dyDescent="0.2">
      <c r="S3279" s="6">
        <v>3278</v>
      </c>
      <c r="T3279" s="6" t="s">
        <v>4188</v>
      </c>
      <c r="U3279" s="7">
        <f t="shared" si="63"/>
        <v>67.282430213464693</v>
      </c>
    </row>
    <row r="3280" spans="19:21" s="6" customFormat="1" x14ac:dyDescent="0.2">
      <c r="S3280" s="6">
        <v>3279</v>
      </c>
      <c r="T3280" s="6" t="s">
        <v>4189</v>
      </c>
      <c r="U3280" s="7">
        <f t="shared" si="63"/>
        <v>67.302955665024626</v>
      </c>
    </row>
    <row r="3281" spans="19:21" s="6" customFormat="1" x14ac:dyDescent="0.2">
      <c r="S3281" s="6">
        <v>3280</v>
      </c>
      <c r="T3281" s="6" t="s">
        <v>4190</v>
      </c>
      <c r="U3281" s="7">
        <f t="shared" si="63"/>
        <v>67.32348111658456</v>
      </c>
    </row>
    <row r="3282" spans="19:21" s="6" customFormat="1" x14ac:dyDescent="0.2">
      <c r="S3282" s="6">
        <v>3281</v>
      </c>
      <c r="T3282" s="6" t="s">
        <v>4191</v>
      </c>
      <c r="U3282" s="7">
        <f t="shared" ref="U3282:U3345" si="64">(S3282/4872)*100</f>
        <v>67.344006568144493</v>
      </c>
    </row>
    <row r="3283" spans="19:21" s="6" customFormat="1" x14ac:dyDescent="0.2">
      <c r="S3283" s="6">
        <v>3282</v>
      </c>
      <c r="T3283" s="6" t="s">
        <v>4192</v>
      </c>
      <c r="U3283" s="7">
        <f t="shared" si="64"/>
        <v>67.364532019704441</v>
      </c>
    </row>
    <row r="3284" spans="19:21" s="6" customFormat="1" x14ac:dyDescent="0.2">
      <c r="S3284" s="6">
        <v>3283</v>
      </c>
      <c r="T3284" s="6" t="s">
        <v>4193</v>
      </c>
      <c r="U3284" s="7">
        <f t="shared" si="64"/>
        <v>67.385057471264361</v>
      </c>
    </row>
    <row r="3285" spans="19:21" s="6" customFormat="1" x14ac:dyDescent="0.2">
      <c r="S3285" s="6">
        <v>3284</v>
      </c>
      <c r="T3285" s="6" t="s">
        <v>4194</v>
      </c>
      <c r="U3285" s="7">
        <f t="shared" si="64"/>
        <v>67.405582922824308</v>
      </c>
    </row>
    <row r="3286" spans="19:21" s="6" customFormat="1" x14ac:dyDescent="0.2">
      <c r="S3286" s="6">
        <v>3285</v>
      </c>
      <c r="T3286" s="6" t="s">
        <v>4195</v>
      </c>
      <c r="U3286" s="7">
        <f t="shared" si="64"/>
        <v>67.426108374384242</v>
      </c>
    </row>
    <row r="3287" spans="19:21" s="6" customFormat="1" x14ac:dyDescent="0.2">
      <c r="S3287" s="6">
        <v>3286</v>
      </c>
      <c r="T3287" s="6" t="s">
        <v>4196</v>
      </c>
      <c r="U3287" s="7">
        <f t="shared" si="64"/>
        <v>67.446633825944176</v>
      </c>
    </row>
    <row r="3288" spans="19:21" s="6" customFormat="1" x14ac:dyDescent="0.2">
      <c r="S3288" s="6">
        <v>3287</v>
      </c>
      <c r="T3288" s="6" t="s">
        <v>4197</v>
      </c>
      <c r="U3288" s="7">
        <f t="shared" si="64"/>
        <v>67.467159277504109</v>
      </c>
    </row>
    <row r="3289" spans="19:21" s="6" customFormat="1" x14ac:dyDescent="0.2">
      <c r="S3289" s="6">
        <v>3288</v>
      </c>
      <c r="T3289" s="6" t="s">
        <v>4198</v>
      </c>
      <c r="U3289" s="7">
        <f t="shared" si="64"/>
        <v>67.487684729064028</v>
      </c>
    </row>
    <row r="3290" spans="19:21" s="6" customFormat="1" x14ac:dyDescent="0.2">
      <c r="S3290" s="6">
        <v>3289</v>
      </c>
      <c r="T3290" s="6" t="s">
        <v>4199</v>
      </c>
      <c r="U3290" s="7">
        <f t="shared" si="64"/>
        <v>67.508210180623976</v>
      </c>
    </row>
    <row r="3291" spans="19:21" s="6" customFormat="1" x14ac:dyDescent="0.2">
      <c r="S3291" s="6">
        <v>3290</v>
      </c>
      <c r="T3291" s="6" t="s">
        <v>4200</v>
      </c>
      <c r="U3291" s="7">
        <f t="shared" si="64"/>
        <v>67.52873563218391</v>
      </c>
    </row>
    <row r="3292" spans="19:21" s="6" customFormat="1" x14ac:dyDescent="0.2">
      <c r="S3292" s="6">
        <v>3291</v>
      </c>
      <c r="T3292" s="6" t="s">
        <v>4201</v>
      </c>
      <c r="U3292" s="7">
        <f t="shared" si="64"/>
        <v>67.549261083743843</v>
      </c>
    </row>
    <row r="3293" spans="19:21" s="6" customFormat="1" x14ac:dyDescent="0.2">
      <c r="S3293" s="6">
        <v>3292</v>
      </c>
      <c r="T3293" s="6" t="s">
        <v>4202</v>
      </c>
      <c r="U3293" s="7">
        <f t="shared" si="64"/>
        <v>67.569786535303777</v>
      </c>
    </row>
    <row r="3294" spans="19:21" s="6" customFormat="1" x14ac:dyDescent="0.2">
      <c r="S3294" s="6">
        <v>3293</v>
      </c>
      <c r="T3294" s="6" t="s">
        <v>4203</v>
      </c>
      <c r="U3294" s="7">
        <f t="shared" si="64"/>
        <v>67.590311986863711</v>
      </c>
    </row>
    <row r="3295" spans="19:21" s="6" customFormat="1" x14ac:dyDescent="0.2">
      <c r="S3295" s="6">
        <v>3294</v>
      </c>
      <c r="T3295" s="6" t="s">
        <v>4204</v>
      </c>
      <c r="U3295" s="7">
        <f t="shared" si="64"/>
        <v>67.610837438423644</v>
      </c>
    </row>
    <row r="3296" spans="19:21" s="6" customFormat="1" x14ac:dyDescent="0.2">
      <c r="S3296" s="6">
        <v>3295</v>
      </c>
      <c r="T3296" s="6" t="s">
        <v>4205</v>
      </c>
      <c r="U3296" s="7">
        <f t="shared" si="64"/>
        <v>67.631362889983578</v>
      </c>
    </row>
    <row r="3297" spans="19:21" s="6" customFormat="1" x14ac:dyDescent="0.2">
      <c r="S3297" s="6">
        <v>3296</v>
      </c>
      <c r="T3297" s="6" t="s">
        <v>4206</v>
      </c>
      <c r="U3297" s="7">
        <f t="shared" si="64"/>
        <v>67.651888341543511</v>
      </c>
    </row>
    <row r="3298" spans="19:21" s="6" customFormat="1" x14ac:dyDescent="0.2">
      <c r="S3298" s="6">
        <v>3297</v>
      </c>
      <c r="T3298" s="6" t="s">
        <v>4207</v>
      </c>
      <c r="U3298" s="7">
        <f t="shared" si="64"/>
        <v>67.672413793103445</v>
      </c>
    </row>
    <row r="3299" spans="19:21" s="6" customFormat="1" x14ac:dyDescent="0.2">
      <c r="S3299" s="6">
        <v>3298</v>
      </c>
      <c r="T3299" s="6" t="s">
        <v>4208</v>
      </c>
      <c r="U3299" s="7">
        <f t="shared" si="64"/>
        <v>67.692939244663393</v>
      </c>
    </row>
    <row r="3300" spans="19:21" s="6" customFormat="1" x14ac:dyDescent="0.2">
      <c r="S3300" s="6">
        <v>3299</v>
      </c>
      <c r="T3300" s="6" t="s">
        <v>4209</v>
      </c>
      <c r="U3300" s="7">
        <f t="shared" si="64"/>
        <v>67.713464696223312</v>
      </c>
    </row>
    <row r="3301" spans="19:21" s="6" customFormat="1" x14ac:dyDescent="0.2">
      <c r="S3301" s="6">
        <v>3300</v>
      </c>
      <c r="T3301" s="6" t="s">
        <v>4210</v>
      </c>
      <c r="U3301" s="7">
        <f t="shared" si="64"/>
        <v>67.733990147783246</v>
      </c>
    </row>
    <row r="3302" spans="19:21" s="6" customFormat="1" x14ac:dyDescent="0.2">
      <c r="S3302" s="6">
        <v>3301</v>
      </c>
      <c r="T3302" s="6" t="s">
        <v>4211</v>
      </c>
      <c r="U3302" s="7">
        <f t="shared" si="64"/>
        <v>67.754515599343193</v>
      </c>
    </row>
    <row r="3303" spans="19:21" s="6" customFormat="1" x14ac:dyDescent="0.2">
      <c r="S3303" s="6">
        <v>3302</v>
      </c>
      <c r="T3303" s="6" t="s">
        <v>4212</v>
      </c>
      <c r="U3303" s="7">
        <f t="shared" si="64"/>
        <v>67.775041050903113</v>
      </c>
    </row>
    <row r="3304" spans="19:21" s="6" customFormat="1" x14ac:dyDescent="0.2">
      <c r="S3304" s="6">
        <v>3303</v>
      </c>
      <c r="T3304" s="6" t="s">
        <v>4213</v>
      </c>
      <c r="U3304" s="7">
        <f t="shared" si="64"/>
        <v>67.79556650246306</v>
      </c>
    </row>
    <row r="3305" spans="19:21" s="6" customFormat="1" x14ac:dyDescent="0.2">
      <c r="S3305" s="6">
        <v>3304</v>
      </c>
      <c r="T3305" s="6" t="s">
        <v>4214</v>
      </c>
      <c r="U3305" s="7">
        <f t="shared" si="64"/>
        <v>67.81609195402298</v>
      </c>
    </row>
    <row r="3306" spans="19:21" s="6" customFormat="1" x14ac:dyDescent="0.2">
      <c r="S3306" s="6">
        <v>3305</v>
      </c>
      <c r="T3306" s="6" t="s">
        <v>4215</v>
      </c>
      <c r="U3306" s="7">
        <f t="shared" si="64"/>
        <v>67.836617405582928</v>
      </c>
    </row>
    <row r="3307" spans="19:21" s="6" customFormat="1" x14ac:dyDescent="0.2">
      <c r="S3307" s="6">
        <v>3306</v>
      </c>
      <c r="T3307" s="6" t="s">
        <v>4216</v>
      </c>
      <c r="U3307" s="7">
        <f t="shared" si="64"/>
        <v>67.857142857142861</v>
      </c>
    </row>
    <row r="3308" spans="19:21" s="6" customFormat="1" x14ac:dyDescent="0.2">
      <c r="S3308" s="6">
        <v>3307</v>
      </c>
      <c r="T3308" s="6" t="s">
        <v>4217</v>
      </c>
      <c r="U3308" s="7">
        <f t="shared" si="64"/>
        <v>67.877668308702795</v>
      </c>
    </row>
    <row r="3309" spans="19:21" s="6" customFormat="1" x14ac:dyDescent="0.2">
      <c r="S3309" s="6">
        <v>3308</v>
      </c>
      <c r="T3309" s="6" t="s">
        <v>4218</v>
      </c>
      <c r="U3309" s="7">
        <f t="shared" si="64"/>
        <v>67.898193760262728</v>
      </c>
    </row>
    <row r="3310" spans="19:21" s="6" customFormat="1" x14ac:dyDescent="0.2">
      <c r="S3310" s="6">
        <v>3309</v>
      </c>
      <c r="T3310" s="6" t="s">
        <v>4219</v>
      </c>
      <c r="U3310" s="7">
        <f t="shared" si="64"/>
        <v>67.918719211822662</v>
      </c>
    </row>
    <row r="3311" spans="19:21" s="6" customFormat="1" x14ac:dyDescent="0.2">
      <c r="S3311" s="6">
        <v>3310</v>
      </c>
      <c r="T3311" s="6" t="s">
        <v>4220</v>
      </c>
      <c r="U3311" s="7">
        <f t="shared" si="64"/>
        <v>67.939244663382595</v>
      </c>
    </row>
    <row r="3312" spans="19:21" s="6" customFormat="1" x14ac:dyDescent="0.2">
      <c r="S3312" s="6">
        <v>3311</v>
      </c>
      <c r="T3312" s="6" t="s">
        <v>4221</v>
      </c>
      <c r="U3312" s="7">
        <f t="shared" si="64"/>
        <v>67.959770114942529</v>
      </c>
    </row>
    <row r="3313" spans="19:21" s="6" customFormat="1" x14ac:dyDescent="0.2">
      <c r="S3313" s="6">
        <v>3312</v>
      </c>
      <c r="T3313" s="6" t="s">
        <v>4222</v>
      </c>
      <c r="U3313" s="7">
        <f t="shared" si="64"/>
        <v>67.980295566502463</v>
      </c>
    </row>
    <row r="3314" spans="19:21" s="6" customFormat="1" x14ac:dyDescent="0.2">
      <c r="S3314" s="6">
        <v>3313</v>
      </c>
      <c r="T3314" s="6" t="s">
        <v>4223</v>
      </c>
      <c r="U3314" s="7">
        <f t="shared" si="64"/>
        <v>68.000821018062396</v>
      </c>
    </row>
    <row r="3315" spans="19:21" s="6" customFormat="1" x14ac:dyDescent="0.2">
      <c r="S3315" s="6">
        <v>3314</v>
      </c>
      <c r="T3315" s="6" t="s">
        <v>4224</v>
      </c>
      <c r="U3315" s="7">
        <f t="shared" si="64"/>
        <v>68.02134646962233</v>
      </c>
    </row>
    <row r="3316" spans="19:21" s="6" customFormat="1" x14ac:dyDescent="0.2">
      <c r="S3316" s="6">
        <v>3315</v>
      </c>
      <c r="T3316" s="6" t="s">
        <v>4225</v>
      </c>
      <c r="U3316" s="7">
        <f t="shared" si="64"/>
        <v>68.041871921182263</v>
      </c>
    </row>
    <row r="3317" spans="19:21" s="6" customFormat="1" x14ac:dyDescent="0.2">
      <c r="S3317" s="6">
        <v>3316</v>
      </c>
      <c r="T3317" s="6" t="s">
        <v>4226</v>
      </c>
      <c r="U3317" s="7">
        <f t="shared" si="64"/>
        <v>68.062397372742197</v>
      </c>
    </row>
    <row r="3318" spans="19:21" s="6" customFormat="1" x14ac:dyDescent="0.2">
      <c r="S3318" s="6">
        <v>3317</v>
      </c>
      <c r="T3318" s="6" t="s">
        <v>4227</v>
      </c>
      <c r="U3318" s="7">
        <f t="shared" si="64"/>
        <v>68.082922824302145</v>
      </c>
    </row>
    <row r="3319" spans="19:21" s="6" customFormat="1" x14ac:dyDescent="0.2">
      <c r="S3319" s="6">
        <v>3318</v>
      </c>
      <c r="T3319" s="6" t="s">
        <v>4228</v>
      </c>
      <c r="U3319" s="7">
        <f t="shared" si="64"/>
        <v>68.103448275862064</v>
      </c>
    </row>
    <row r="3320" spans="19:21" s="6" customFormat="1" x14ac:dyDescent="0.2">
      <c r="S3320" s="6">
        <v>3319</v>
      </c>
      <c r="T3320" s="6" t="s">
        <v>4229</v>
      </c>
      <c r="U3320" s="7">
        <f t="shared" si="64"/>
        <v>68.123973727421998</v>
      </c>
    </row>
    <row r="3321" spans="19:21" s="6" customFormat="1" x14ac:dyDescent="0.2">
      <c r="S3321" s="6">
        <v>3320</v>
      </c>
      <c r="T3321" s="6" t="s">
        <v>4230</v>
      </c>
      <c r="U3321" s="7">
        <f t="shared" si="64"/>
        <v>68.144499178981931</v>
      </c>
    </row>
    <row r="3322" spans="19:21" s="6" customFormat="1" x14ac:dyDescent="0.2">
      <c r="S3322" s="6">
        <v>3321</v>
      </c>
      <c r="T3322" s="6" t="s">
        <v>4231</v>
      </c>
      <c r="U3322" s="7">
        <f t="shared" si="64"/>
        <v>68.165024630541865</v>
      </c>
    </row>
    <row r="3323" spans="19:21" s="6" customFormat="1" x14ac:dyDescent="0.2">
      <c r="S3323" s="6">
        <v>3322</v>
      </c>
      <c r="T3323" s="6" t="s">
        <v>4232</v>
      </c>
      <c r="U3323" s="7">
        <f t="shared" si="64"/>
        <v>68.185550082101813</v>
      </c>
    </row>
    <row r="3324" spans="19:21" s="6" customFormat="1" x14ac:dyDescent="0.2">
      <c r="S3324" s="6">
        <v>3323</v>
      </c>
      <c r="T3324" s="6" t="s">
        <v>4233</v>
      </c>
      <c r="U3324" s="7">
        <f t="shared" si="64"/>
        <v>68.206075533661732</v>
      </c>
    </row>
    <row r="3325" spans="19:21" s="6" customFormat="1" x14ac:dyDescent="0.2">
      <c r="S3325" s="6">
        <v>3324</v>
      </c>
      <c r="T3325" s="6" t="s">
        <v>4234</v>
      </c>
      <c r="U3325" s="7">
        <f t="shared" si="64"/>
        <v>68.22660098522168</v>
      </c>
    </row>
    <row r="3326" spans="19:21" s="6" customFormat="1" x14ac:dyDescent="0.2">
      <c r="S3326" s="6">
        <v>3325</v>
      </c>
      <c r="T3326" s="6" t="s">
        <v>4235</v>
      </c>
      <c r="U3326" s="7">
        <f t="shared" si="64"/>
        <v>68.247126436781613</v>
      </c>
    </row>
    <row r="3327" spans="19:21" s="6" customFormat="1" x14ac:dyDescent="0.2">
      <c r="S3327" s="6">
        <v>3326</v>
      </c>
      <c r="T3327" s="6" t="s">
        <v>4236</v>
      </c>
      <c r="U3327" s="7">
        <f t="shared" si="64"/>
        <v>68.267651888341547</v>
      </c>
    </row>
    <row r="3328" spans="19:21" s="6" customFormat="1" x14ac:dyDescent="0.2">
      <c r="S3328" s="6">
        <v>3327</v>
      </c>
      <c r="T3328" s="6" t="s">
        <v>4237</v>
      </c>
      <c r="U3328" s="7">
        <f t="shared" si="64"/>
        <v>68.28817733990148</v>
      </c>
    </row>
    <row r="3329" spans="19:21" s="6" customFormat="1" x14ac:dyDescent="0.2">
      <c r="S3329" s="6">
        <v>3328</v>
      </c>
      <c r="T3329" s="6" t="s">
        <v>4238</v>
      </c>
      <c r="U3329" s="7">
        <f t="shared" si="64"/>
        <v>68.308702791461414</v>
      </c>
    </row>
    <row r="3330" spans="19:21" s="6" customFormat="1" x14ac:dyDescent="0.2">
      <c r="S3330" s="6">
        <v>3329</v>
      </c>
      <c r="T3330" s="6" t="s">
        <v>4239</v>
      </c>
      <c r="U3330" s="7">
        <f t="shared" si="64"/>
        <v>68.329228243021348</v>
      </c>
    </row>
    <row r="3331" spans="19:21" s="6" customFormat="1" x14ac:dyDescent="0.2">
      <c r="S3331" s="6">
        <v>3330</v>
      </c>
      <c r="T3331" s="6" t="s">
        <v>4240</v>
      </c>
      <c r="U3331" s="7">
        <f t="shared" si="64"/>
        <v>68.349753694581281</v>
      </c>
    </row>
    <row r="3332" spans="19:21" s="6" customFormat="1" x14ac:dyDescent="0.2">
      <c r="S3332" s="6">
        <v>3331</v>
      </c>
      <c r="T3332" s="6" t="s">
        <v>4241</v>
      </c>
      <c r="U3332" s="7">
        <f t="shared" si="64"/>
        <v>68.370279146141215</v>
      </c>
    </row>
    <row r="3333" spans="19:21" s="6" customFormat="1" x14ac:dyDescent="0.2">
      <c r="S3333" s="6">
        <v>3332</v>
      </c>
      <c r="T3333" s="6" t="s">
        <v>4242</v>
      </c>
      <c r="U3333" s="7">
        <f t="shared" si="64"/>
        <v>68.390804597701148</v>
      </c>
    </row>
    <row r="3334" spans="19:21" s="6" customFormat="1" x14ac:dyDescent="0.2">
      <c r="S3334" s="6">
        <v>3333</v>
      </c>
      <c r="T3334" s="6" t="s">
        <v>4243</v>
      </c>
      <c r="U3334" s="7">
        <f t="shared" si="64"/>
        <v>68.411330049261082</v>
      </c>
    </row>
    <row r="3335" spans="19:21" s="6" customFormat="1" x14ac:dyDescent="0.2">
      <c r="S3335" s="6">
        <v>3334</v>
      </c>
      <c r="T3335" s="6" t="s">
        <v>4244</v>
      </c>
      <c r="U3335" s="7">
        <f t="shared" si="64"/>
        <v>68.431855500821015</v>
      </c>
    </row>
    <row r="3336" spans="19:21" s="6" customFormat="1" x14ac:dyDescent="0.2">
      <c r="S3336" s="6">
        <v>3335</v>
      </c>
      <c r="T3336" s="6" t="s">
        <v>4245</v>
      </c>
      <c r="U3336" s="7">
        <f t="shared" si="64"/>
        <v>68.452380952380949</v>
      </c>
    </row>
    <row r="3337" spans="19:21" s="6" customFormat="1" x14ac:dyDescent="0.2">
      <c r="S3337" s="6">
        <v>3336</v>
      </c>
      <c r="T3337" s="6" t="s">
        <v>4246</v>
      </c>
      <c r="U3337" s="7">
        <f t="shared" si="64"/>
        <v>68.472906403940897</v>
      </c>
    </row>
    <row r="3338" spans="19:21" s="6" customFormat="1" x14ac:dyDescent="0.2">
      <c r="S3338" s="6">
        <v>3337</v>
      </c>
      <c r="T3338" s="6" t="s">
        <v>4247</v>
      </c>
      <c r="U3338" s="7">
        <f t="shared" si="64"/>
        <v>68.493431855500816</v>
      </c>
    </row>
    <row r="3339" spans="19:21" s="6" customFormat="1" x14ac:dyDescent="0.2">
      <c r="S3339" s="6">
        <v>3338</v>
      </c>
      <c r="T3339" s="6" t="s">
        <v>4248</v>
      </c>
      <c r="U3339" s="7">
        <f t="shared" si="64"/>
        <v>68.513957307060764</v>
      </c>
    </row>
    <row r="3340" spans="19:21" s="6" customFormat="1" x14ac:dyDescent="0.2">
      <c r="S3340" s="6">
        <v>3339</v>
      </c>
      <c r="T3340" s="6" t="s">
        <v>4249</v>
      </c>
      <c r="U3340" s="7">
        <f t="shared" si="64"/>
        <v>68.534482758620683</v>
      </c>
    </row>
    <row r="3341" spans="19:21" s="6" customFormat="1" x14ac:dyDescent="0.2">
      <c r="S3341" s="6">
        <v>3340</v>
      </c>
      <c r="T3341" s="6" t="s">
        <v>4250</v>
      </c>
      <c r="U3341" s="7">
        <f t="shared" si="64"/>
        <v>68.555008210180617</v>
      </c>
    </row>
    <row r="3342" spans="19:21" s="6" customFormat="1" x14ac:dyDescent="0.2">
      <c r="S3342" s="6">
        <v>3341</v>
      </c>
      <c r="T3342" s="6" t="s">
        <v>4251</v>
      </c>
      <c r="U3342" s="7">
        <f t="shared" si="64"/>
        <v>68.575533661740565</v>
      </c>
    </row>
    <row r="3343" spans="19:21" s="6" customFormat="1" x14ac:dyDescent="0.2">
      <c r="S3343" s="6">
        <v>3342</v>
      </c>
      <c r="T3343" s="6" t="s">
        <v>4252</v>
      </c>
      <c r="U3343" s="7">
        <f t="shared" si="64"/>
        <v>68.596059113300484</v>
      </c>
    </row>
    <row r="3344" spans="19:21" s="6" customFormat="1" x14ac:dyDescent="0.2">
      <c r="S3344" s="6">
        <v>3343</v>
      </c>
      <c r="T3344" s="6" t="s">
        <v>4253</v>
      </c>
      <c r="U3344" s="7">
        <f t="shared" si="64"/>
        <v>68.616584564860432</v>
      </c>
    </row>
    <row r="3345" spans="19:21" s="6" customFormat="1" x14ac:dyDescent="0.2">
      <c r="S3345" s="6">
        <v>3344</v>
      </c>
      <c r="T3345" s="6" t="s">
        <v>4254</v>
      </c>
      <c r="U3345" s="7">
        <f t="shared" si="64"/>
        <v>68.637110016420365</v>
      </c>
    </row>
    <row r="3346" spans="19:21" s="6" customFormat="1" x14ac:dyDescent="0.2">
      <c r="S3346" s="6">
        <v>3345</v>
      </c>
      <c r="T3346" s="6" t="s">
        <v>4255</v>
      </c>
      <c r="U3346" s="7">
        <f t="shared" ref="U3346:U3409" si="65">(S3346/4872)*100</f>
        <v>68.657635467980299</v>
      </c>
    </row>
    <row r="3347" spans="19:21" s="6" customFormat="1" x14ac:dyDescent="0.2">
      <c r="S3347" s="6">
        <v>3346</v>
      </c>
      <c r="T3347" s="6" t="s">
        <v>4256</v>
      </c>
      <c r="U3347" s="7">
        <f t="shared" si="65"/>
        <v>68.678160919540232</v>
      </c>
    </row>
    <row r="3348" spans="19:21" s="6" customFormat="1" x14ac:dyDescent="0.2">
      <c r="S3348" s="6">
        <v>3347</v>
      </c>
      <c r="T3348" s="6" t="s">
        <v>4257</v>
      </c>
      <c r="U3348" s="7">
        <f t="shared" si="65"/>
        <v>68.698686371100166</v>
      </c>
    </row>
    <row r="3349" spans="19:21" s="6" customFormat="1" x14ac:dyDescent="0.2">
      <c r="S3349" s="6">
        <v>3348</v>
      </c>
      <c r="T3349" s="6" t="s">
        <v>4258</v>
      </c>
      <c r="U3349" s="7">
        <f t="shared" si="65"/>
        <v>68.7192118226601</v>
      </c>
    </row>
    <row r="3350" spans="19:21" s="6" customFormat="1" x14ac:dyDescent="0.2">
      <c r="S3350" s="6">
        <v>3349</v>
      </c>
      <c r="T3350" s="6" t="s">
        <v>4259</v>
      </c>
      <c r="U3350" s="7">
        <f t="shared" si="65"/>
        <v>68.739737274220033</v>
      </c>
    </row>
    <row r="3351" spans="19:21" s="6" customFormat="1" x14ac:dyDescent="0.2">
      <c r="S3351" s="6">
        <v>3350</v>
      </c>
      <c r="T3351" s="6" t="s">
        <v>4260</v>
      </c>
      <c r="U3351" s="7">
        <f t="shared" si="65"/>
        <v>68.760262725779967</v>
      </c>
    </row>
    <row r="3352" spans="19:21" s="6" customFormat="1" x14ac:dyDescent="0.2">
      <c r="S3352" s="6">
        <v>3351</v>
      </c>
      <c r="T3352" s="6" t="s">
        <v>4261</v>
      </c>
      <c r="U3352" s="7">
        <f t="shared" si="65"/>
        <v>68.7807881773399</v>
      </c>
    </row>
    <row r="3353" spans="19:21" s="6" customFormat="1" x14ac:dyDescent="0.2">
      <c r="S3353" s="6">
        <v>3352</v>
      </c>
      <c r="T3353" s="6" t="s">
        <v>4262</v>
      </c>
      <c r="U3353" s="7">
        <f t="shared" si="65"/>
        <v>68.801313628899834</v>
      </c>
    </row>
    <row r="3354" spans="19:21" s="6" customFormat="1" x14ac:dyDescent="0.2">
      <c r="S3354" s="6">
        <v>3353</v>
      </c>
      <c r="T3354" s="6" t="s">
        <v>4263</v>
      </c>
      <c r="U3354" s="7">
        <f t="shared" si="65"/>
        <v>68.821839080459768</v>
      </c>
    </row>
    <row r="3355" spans="19:21" s="6" customFormat="1" x14ac:dyDescent="0.2">
      <c r="S3355" s="6">
        <v>3354</v>
      </c>
      <c r="T3355" s="6" t="s">
        <v>4264</v>
      </c>
      <c r="U3355" s="7">
        <f t="shared" si="65"/>
        <v>68.842364532019701</v>
      </c>
    </row>
    <row r="3356" spans="19:21" s="6" customFormat="1" x14ac:dyDescent="0.2">
      <c r="S3356" s="6">
        <v>3355</v>
      </c>
      <c r="T3356" s="6" t="s">
        <v>4265</v>
      </c>
      <c r="U3356" s="7">
        <f t="shared" si="65"/>
        <v>68.862889983579635</v>
      </c>
    </row>
    <row r="3357" spans="19:21" s="6" customFormat="1" x14ac:dyDescent="0.2">
      <c r="S3357" s="6">
        <v>3356</v>
      </c>
      <c r="T3357" s="6" t="s">
        <v>4266</v>
      </c>
      <c r="U3357" s="7">
        <f t="shared" si="65"/>
        <v>68.883415435139568</v>
      </c>
    </row>
    <row r="3358" spans="19:21" s="6" customFormat="1" x14ac:dyDescent="0.2">
      <c r="S3358" s="6">
        <v>3357</v>
      </c>
      <c r="T3358" s="6" t="s">
        <v>4267</v>
      </c>
      <c r="U3358" s="7">
        <f t="shared" si="65"/>
        <v>68.903940886699516</v>
      </c>
    </row>
    <row r="3359" spans="19:21" s="6" customFormat="1" x14ac:dyDescent="0.2">
      <c r="S3359" s="6">
        <v>3358</v>
      </c>
      <c r="T3359" s="6" t="s">
        <v>4268</v>
      </c>
      <c r="U3359" s="7">
        <f t="shared" si="65"/>
        <v>68.924466338259435</v>
      </c>
    </row>
    <row r="3360" spans="19:21" s="6" customFormat="1" x14ac:dyDescent="0.2">
      <c r="S3360" s="6">
        <v>3359</v>
      </c>
      <c r="T3360" s="6" t="s">
        <v>4269</v>
      </c>
      <c r="U3360" s="7">
        <f t="shared" si="65"/>
        <v>68.944991789819383</v>
      </c>
    </row>
    <row r="3361" spans="19:21" s="6" customFormat="1" x14ac:dyDescent="0.2">
      <c r="S3361" s="6">
        <v>3360</v>
      </c>
      <c r="T3361" s="6" t="s">
        <v>4270</v>
      </c>
      <c r="U3361" s="7">
        <f t="shared" si="65"/>
        <v>68.965517241379317</v>
      </c>
    </row>
    <row r="3362" spans="19:21" s="6" customFormat="1" x14ac:dyDescent="0.2">
      <c r="S3362" s="6">
        <v>3361</v>
      </c>
      <c r="T3362" s="6" t="s">
        <v>4271</v>
      </c>
      <c r="U3362" s="7">
        <f t="shared" si="65"/>
        <v>68.986042692939236</v>
      </c>
    </row>
    <row r="3363" spans="19:21" s="6" customFormat="1" x14ac:dyDescent="0.2">
      <c r="S3363" s="6">
        <v>3362</v>
      </c>
      <c r="T3363" s="6" t="s">
        <v>4272</v>
      </c>
      <c r="U3363" s="7">
        <f t="shared" si="65"/>
        <v>69.006568144499184</v>
      </c>
    </row>
    <row r="3364" spans="19:21" s="6" customFormat="1" x14ac:dyDescent="0.2">
      <c r="S3364" s="6">
        <v>3363</v>
      </c>
      <c r="T3364" s="6" t="s">
        <v>4273</v>
      </c>
      <c r="U3364" s="7">
        <f t="shared" si="65"/>
        <v>69.027093596059103</v>
      </c>
    </row>
    <row r="3365" spans="19:21" s="6" customFormat="1" x14ac:dyDescent="0.2">
      <c r="S3365" s="6">
        <v>3364</v>
      </c>
      <c r="T3365" s="6" t="s">
        <v>4274</v>
      </c>
      <c r="U3365" s="7">
        <f t="shared" si="65"/>
        <v>69.047619047619051</v>
      </c>
    </row>
    <row r="3366" spans="19:21" s="6" customFormat="1" x14ac:dyDescent="0.2">
      <c r="S3366" s="6">
        <v>3365</v>
      </c>
      <c r="T3366" s="6" t="s">
        <v>4275</v>
      </c>
      <c r="U3366" s="7">
        <f t="shared" si="65"/>
        <v>69.068144499178985</v>
      </c>
    </row>
    <row r="3367" spans="19:21" s="6" customFormat="1" x14ac:dyDescent="0.2">
      <c r="S3367" s="6">
        <v>3366</v>
      </c>
      <c r="T3367" s="6" t="s">
        <v>4276</v>
      </c>
      <c r="U3367" s="7">
        <f t="shared" si="65"/>
        <v>69.088669950738918</v>
      </c>
    </row>
    <row r="3368" spans="19:21" s="6" customFormat="1" x14ac:dyDescent="0.2">
      <c r="S3368" s="6">
        <v>3367</v>
      </c>
      <c r="T3368" s="6" t="s">
        <v>4277</v>
      </c>
      <c r="U3368" s="7">
        <f t="shared" si="65"/>
        <v>69.109195402298852</v>
      </c>
    </row>
    <row r="3369" spans="19:21" s="6" customFormat="1" x14ac:dyDescent="0.2">
      <c r="S3369" s="6">
        <v>3368</v>
      </c>
      <c r="T3369" s="6" t="s">
        <v>4278</v>
      </c>
      <c r="U3369" s="7">
        <f t="shared" si="65"/>
        <v>69.129720853858785</v>
      </c>
    </row>
    <row r="3370" spans="19:21" s="6" customFormat="1" x14ac:dyDescent="0.2">
      <c r="S3370" s="6">
        <v>3369</v>
      </c>
      <c r="T3370" s="6" t="s">
        <v>4279</v>
      </c>
      <c r="U3370" s="7">
        <f t="shared" si="65"/>
        <v>69.150246305418719</v>
      </c>
    </row>
    <row r="3371" spans="19:21" s="6" customFormat="1" x14ac:dyDescent="0.2">
      <c r="S3371" s="6">
        <v>3370</v>
      </c>
      <c r="T3371" s="6" t="s">
        <v>4280</v>
      </c>
      <c r="U3371" s="7">
        <f t="shared" si="65"/>
        <v>69.170771756978652</v>
      </c>
    </row>
    <row r="3372" spans="19:21" s="6" customFormat="1" x14ac:dyDescent="0.2">
      <c r="S3372" s="6">
        <v>3371</v>
      </c>
      <c r="T3372" s="6" t="s">
        <v>4281</v>
      </c>
      <c r="U3372" s="7">
        <f t="shared" si="65"/>
        <v>69.191297208538586</v>
      </c>
    </row>
    <row r="3373" spans="19:21" s="6" customFormat="1" x14ac:dyDescent="0.2">
      <c r="S3373" s="6">
        <v>3372</v>
      </c>
      <c r="T3373" s="6" t="s">
        <v>4282</v>
      </c>
      <c r="U3373" s="7">
        <f t="shared" si="65"/>
        <v>69.21182266009852</v>
      </c>
    </row>
    <row r="3374" spans="19:21" s="6" customFormat="1" x14ac:dyDescent="0.2">
      <c r="S3374" s="6">
        <v>3373</v>
      </c>
      <c r="T3374" s="6" t="s">
        <v>4283</v>
      </c>
      <c r="U3374" s="7">
        <f t="shared" si="65"/>
        <v>69.232348111658453</v>
      </c>
    </row>
    <row r="3375" spans="19:21" s="6" customFormat="1" x14ac:dyDescent="0.2">
      <c r="S3375" s="6">
        <v>3374</v>
      </c>
      <c r="T3375" s="6" t="s">
        <v>4284</v>
      </c>
      <c r="U3375" s="7">
        <f t="shared" si="65"/>
        <v>69.252873563218387</v>
      </c>
    </row>
    <row r="3376" spans="19:21" s="6" customFormat="1" x14ac:dyDescent="0.2">
      <c r="S3376" s="6">
        <v>3375</v>
      </c>
      <c r="T3376" s="6" t="s">
        <v>4285</v>
      </c>
      <c r="U3376" s="7">
        <f t="shared" si="65"/>
        <v>69.27339901477832</v>
      </c>
    </row>
    <row r="3377" spans="19:21" s="6" customFormat="1" x14ac:dyDescent="0.2">
      <c r="S3377" s="6">
        <v>3376</v>
      </c>
      <c r="T3377" s="6" t="s">
        <v>4286</v>
      </c>
      <c r="U3377" s="7">
        <f t="shared" si="65"/>
        <v>69.293924466338268</v>
      </c>
    </row>
    <row r="3378" spans="19:21" s="6" customFormat="1" x14ac:dyDescent="0.2">
      <c r="S3378" s="6">
        <v>3377</v>
      </c>
      <c r="T3378" s="6" t="s">
        <v>4287</v>
      </c>
      <c r="U3378" s="7">
        <f t="shared" si="65"/>
        <v>69.314449917898187</v>
      </c>
    </row>
    <row r="3379" spans="19:21" s="6" customFormat="1" x14ac:dyDescent="0.2">
      <c r="S3379" s="6">
        <v>3378</v>
      </c>
      <c r="T3379" s="6" t="s">
        <v>4288</v>
      </c>
      <c r="U3379" s="7">
        <f t="shared" si="65"/>
        <v>69.334975369458135</v>
      </c>
    </row>
    <row r="3380" spans="19:21" s="6" customFormat="1" x14ac:dyDescent="0.2">
      <c r="S3380" s="6">
        <v>3379</v>
      </c>
      <c r="T3380" s="6" t="s">
        <v>4289</v>
      </c>
      <c r="U3380" s="7">
        <f t="shared" si="65"/>
        <v>69.355500821018069</v>
      </c>
    </row>
    <row r="3381" spans="19:21" s="6" customFormat="1" x14ac:dyDescent="0.2">
      <c r="S3381" s="6">
        <v>3380</v>
      </c>
      <c r="T3381" s="6" t="s">
        <v>4290</v>
      </c>
      <c r="U3381" s="7">
        <f t="shared" si="65"/>
        <v>69.376026272578002</v>
      </c>
    </row>
    <row r="3382" spans="19:21" s="6" customFormat="1" x14ac:dyDescent="0.2">
      <c r="S3382" s="6">
        <v>3381</v>
      </c>
      <c r="T3382" s="6" t="s">
        <v>4291</v>
      </c>
      <c r="U3382" s="7">
        <f t="shared" si="65"/>
        <v>69.396551724137936</v>
      </c>
    </row>
    <row r="3383" spans="19:21" s="6" customFormat="1" x14ac:dyDescent="0.2">
      <c r="S3383" s="6">
        <v>3382</v>
      </c>
      <c r="T3383" s="6" t="s">
        <v>4292</v>
      </c>
      <c r="U3383" s="7">
        <f t="shared" si="65"/>
        <v>69.417077175697855</v>
      </c>
    </row>
    <row r="3384" spans="19:21" s="6" customFormat="1" x14ac:dyDescent="0.2">
      <c r="S3384" s="6">
        <v>3383</v>
      </c>
      <c r="T3384" s="6" t="s">
        <v>4293</v>
      </c>
      <c r="U3384" s="7">
        <f t="shared" si="65"/>
        <v>69.437602627257803</v>
      </c>
    </row>
    <row r="3385" spans="19:21" s="6" customFormat="1" x14ac:dyDescent="0.2">
      <c r="S3385" s="6">
        <v>3384</v>
      </c>
      <c r="T3385" s="6" t="s">
        <v>4294</v>
      </c>
      <c r="U3385" s="7">
        <f t="shared" si="65"/>
        <v>69.458128078817737</v>
      </c>
    </row>
    <row r="3386" spans="19:21" s="6" customFormat="1" x14ac:dyDescent="0.2">
      <c r="S3386" s="6">
        <v>3385</v>
      </c>
      <c r="T3386" s="6" t="s">
        <v>4295</v>
      </c>
      <c r="U3386" s="7">
        <f t="shared" si="65"/>
        <v>69.47865353037767</v>
      </c>
    </row>
    <row r="3387" spans="19:21" s="6" customFormat="1" x14ac:dyDescent="0.2">
      <c r="S3387" s="6">
        <v>3386</v>
      </c>
      <c r="T3387" s="6" t="s">
        <v>4296</v>
      </c>
      <c r="U3387" s="7">
        <f t="shared" si="65"/>
        <v>69.499178981937604</v>
      </c>
    </row>
    <row r="3388" spans="19:21" s="6" customFormat="1" x14ac:dyDescent="0.2">
      <c r="S3388" s="6">
        <v>3387</v>
      </c>
      <c r="T3388" s="6" t="s">
        <v>4297</v>
      </c>
      <c r="U3388" s="7">
        <f t="shared" si="65"/>
        <v>69.519704433497537</v>
      </c>
    </row>
    <row r="3389" spans="19:21" s="6" customFormat="1" x14ac:dyDescent="0.2">
      <c r="S3389" s="6">
        <v>3388</v>
      </c>
      <c r="T3389" s="6" t="s">
        <v>4298</v>
      </c>
      <c r="U3389" s="7">
        <f t="shared" si="65"/>
        <v>69.540229885057471</v>
      </c>
    </row>
    <row r="3390" spans="19:21" s="6" customFormat="1" x14ac:dyDescent="0.2">
      <c r="S3390" s="6">
        <v>3389</v>
      </c>
      <c r="T3390" s="6" t="s">
        <v>4299</v>
      </c>
      <c r="U3390" s="7">
        <f t="shared" si="65"/>
        <v>69.560755336617405</v>
      </c>
    </row>
    <row r="3391" spans="19:21" s="6" customFormat="1" x14ac:dyDescent="0.2">
      <c r="S3391" s="6">
        <v>3390</v>
      </c>
      <c r="T3391" s="6" t="s">
        <v>4300</v>
      </c>
      <c r="U3391" s="7">
        <f t="shared" si="65"/>
        <v>69.581280788177338</v>
      </c>
    </row>
    <row r="3392" spans="19:21" s="6" customFormat="1" x14ac:dyDescent="0.2">
      <c r="S3392" s="6">
        <v>3391</v>
      </c>
      <c r="T3392" s="6" t="s">
        <v>4301</v>
      </c>
      <c r="U3392" s="7">
        <f t="shared" si="65"/>
        <v>69.601806239737272</v>
      </c>
    </row>
    <row r="3393" spans="19:21" s="6" customFormat="1" x14ac:dyDescent="0.2">
      <c r="S3393" s="6">
        <v>3392</v>
      </c>
      <c r="T3393" s="6" t="s">
        <v>4302</v>
      </c>
      <c r="U3393" s="7">
        <f t="shared" si="65"/>
        <v>69.622331691297205</v>
      </c>
    </row>
    <row r="3394" spans="19:21" s="6" customFormat="1" x14ac:dyDescent="0.2">
      <c r="S3394" s="6">
        <v>3393</v>
      </c>
      <c r="T3394" s="6" t="s">
        <v>4303</v>
      </c>
      <c r="U3394" s="7">
        <f t="shared" si="65"/>
        <v>69.642857142857139</v>
      </c>
    </row>
    <row r="3395" spans="19:21" s="6" customFormat="1" x14ac:dyDescent="0.2">
      <c r="S3395" s="6">
        <v>3394</v>
      </c>
      <c r="T3395" s="6" t="s">
        <v>4304</v>
      </c>
      <c r="U3395" s="7">
        <f t="shared" si="65"/>
        <v>69.663382594417072</v>
      </c>
    </row>
    <row r="3396" spans="19:21" s="6" customFormat="1" x14ac:dyDescent="0.2">
      <c r="S3396" s="6">
        <v>3395</v>
      </c>
      <c r="T3396" s="6" t="s">
        <v>4305</v>
      </c>
      <c r="U3396" s="7">
        <f t="shared" si="65"/>
        <v>69.68390804597702</v>
      </c>
    </row>
    <row r="3397" spans="19:21" s="6" customFormat="1" x14ac:dyDescent="0.2">
      <c r="S3397" s="6">
        <v>3396</v>
      </c>
      <c r="T3397" s="6" t="s">
        <v>4306</v>
      </c>
      <c r="U3397" s="7">
        <f t="shared" si="65"/>
        <v>69.70443349753694</v>
      </c>
    </row>
    <row r="3398" spans="19:21" s="6" customFormat="1" x14ac:dyDescent="0.2">
      <c r="S3398" s="6">
        <v>3397</v>
      </c>
      <c r="T3398" s="6" t="s">
        <v>4307</v>
      </c>
      <c r="U3398" s="7">
        <f t="shared" si="65"/>
        <v>69.724958949096887</v>
      </c>
    </row>
    <row r="3399" spans="19:21" s="6" customFormat="1" x14ac:dyDescent="0.2">
      <c r="S3399" s="6">
        <v>3398</v>
      </c>
      <c r="T3399" s="6" t="s">
        <v>4308</v>
      </c>
      <c r="U3399" s="7">
        <f t="shared" si="65"/>
        <v>69.745484400656807</v>
      </c>
    </row>
    <row r="3400" spans="19:21" s="6" customFormat="1" x14ac:dyDescent="0.2">
      <c r="S3400" s="6">
        <v>3399</v>
      </c>
      <c r="T3400" s="6" t="s">
        <v>4309</v>
      </c>
      <c r="U3400" s="7">
        <f t="shared" si="65"/>
        <v>69.766009852216754</v>
      </c>
    </row>
    <row r="3401" spans="19:21" s="6" customFormat="1" x14ac:dyDescent="0.2">
      <c r="S3401" s="6">
        <v>3400</v>
      </c>
      <c r="T3401" s="6" t="s">
        <v>4310</v>
      </c>
      <c r="U3401" s="7">
        <f t="shared" si="65"/>
        <v>69.786535303776688</v>
      </c>
    </row>
    <row r="3402" spans="19:21" s="6" customFormat="1" x14ac:dyDescent="0.2">
      <c r="S3402" s="6">
        <v>3401</v>
      </c>
      <c r="T3402" s="6" t="s">
        <v>4311</v>
      </c>
      <c r="U3402" s="7">
        <f t="shared" si="65"/>
        <v>69.807060755336607</v>
      </c>
    </row>
    <row r="3403" spans="19:21" s="6" customFormat="1" x14ac:dyDescent="0.2">
      <c r="S3403" s="6">
        <v>3402</v>
      </c>
      <c r="T3403" s="6" t="s">
        <v>4312</v>
      </c>
      <c r="U3403" s="7">
        <f t="shared" si="65"/>
        <v>69.827586206896555</v>
      </c>
    </row>
    <row r="3404" spans="19:21" s="6" customFormat="1" x14ac:dyDescent="0.2">
      <c r="S3404" s="6">
        <v>3403</v>
      </c>
      <c r="T3404" s="6" t="s">
        <v>4313</v>
      </c>
      <c r="U3404" s="7">
        <f t="shared" si="65"/>
        <v>69.848111658456489</v>
      </c>
    </row>
    <row r="3405" spans="19:21" s="6" customFormat="1" x14ac:dyDescent="0.2">
      <c r="S3405" s="6">
        <v>3404</v>
      </c>
      <c r="T3405" s="6" t="s">
        <v>4314</v>
      </c>
      <c r="U3405" s="7">
        <f t="shared" si="65"/>
        <v>69.868637110016422</v>
      </c>
    </row>
    <row r="3406" spans="19:21" s="6" customFormat="1" x14ac:dyDescent="0.2">
      <c r="S3406" s="6">
        <v>3405</v>
      </c>
      <c r="T3406" s="6" t="s">
        <v>4315</v>
      </c>
      <c r="U3406" s="7">
        <f t="shared" si="65"/>
        <v>69.889162561576356</v>
      </c>
    </row>
    <row r="3407" spans="19:21" s="6" customFormat="1" x14ac:dyDescent="0.2">
      <c r="S3407" s="6">
        <v>3406</v>
      </c>
      <c r="T3407" s="6" t="s">
        <v>4316</v>
      </c>
      <c r="U3407" s="7">
        <f t="shared" si="65"/>
        <v>69.909688013136289</v>
      </c>
    </row>
    <row r="3408" spans="19:21" s="6" customFormat="1" x14ac:dyDescent="0.2">
      <c r="S3408" s="6">
        <v>3407</v>
      </c>
      <c r="T3408" s="6" t="s">
        <v>4317</v>
      </c>
      <c r="U3408" s="7">
        <f t="shared" si="65"/>
        <v>69.930213464696223</v>
      </c>
    </row>
    <row r="3409" spans="19:21" s="6" customFormat="1" x14ac:dyDescent="0.2">
      <c r="S3409" s="6">
        <v>3408</v>
      </c>
      <c r="T3409" s="6" t="s">
        <v>4318</v>
      </c>
      <c r="U3409" s="7">
        <f t="shared" si="65"/>
        <v>69.950738916256157</v>
      </c>
    </row>
    <row r="3410" spans="19:21" s="6" customFormat="1" x14ac:dyDescent="0.2">
      <c r="S3410" s="6">
        <v>3409</v>
      </c>
      <c r="T3410" s="6" t="s">
        <v>4319</v>
      </c>
      <c r="U3410" s="7">
        <f t="shared" ref="U3410:U3473" si="66">(S3410/4872)*100</f>
        <v>69.97126436781609</v>
      </c>
    </row>
    <row r="3411" spans="19:21" s="6" customFormat="1" x14ac:dyDescent="0.2">
      <c r="S3411" s="6">
        <v>3410</v>
      </c>
      <c r="T3411" s="6" t="s">
        <v>4320</v>
      </c>
      <c r="U3411" s="7">
        <f t="shared" si="66"/>
        <v>69.991789819376024</v>
      </c>
    </row>
    <row r="3412" spans="19:21" s="6" customFormat="1" x14ac:dyDescent="0.2">
      <c r="S3412" s="6">
        <v>3411</v>
      </c>
      <c r="T3412" s="6" t="s">
        <v>4321</v>
      </c>
      <c r="U3412" s="7">
        <f t="shared" si="66"/>
        <v>70.012315270935972</v>
      </c>
    </row>
    <row r="3413" spans="19:21" s="6" customFormat="1" x14ac:dyDescent="0.2">
      <c r="S3413" s="6">
        <v>3412</v>
      </c>
      <c r="T3413" s="6" t="s">
        <v>4322</v>
      </c>
      <c r="U3413" s="7">
        <f t="shared" si="66"/>
        <v>70.032840722495891</v>
      </c>
    </row>
    <row r="3414" spans="19:21" s="6" customFormat="1" x14ac:dyDescent="0.2">
      <c r="S3414" s="6">
        <v>3413</v>
      </c>
      <c r="T3414" s="6" t="s">
        <v>4323</v>
      </c>
      <c r="U3414" s="7">
        <f t="shared" si="66"/>
        <v>70.053366174055824</v>
      </c>
    </row>
    <row r="3415" spans="19:21" s="6" customFormat="1" x14ac:dyDescent="0.2">
      <c r="S3415" s="6">
        <v>3414</v>
      </c>
      <c r="T3415" s="6" t="s">
        <v>4324</v>
      </c>
      <c r="U3415" s="7">
        <f t="shared" si="66"/>
        <v>70.073891625615758</v>
      </c>
    </row>
    <row r="3416" spans="19:21" s="6" customFormat="1" x14ac:dyDescent="0.2">
      <c r="S3416" s="6">
        <v>3415</v>
      </c>
      <c r="T3416" s="6" t="s">
        <v>4325</v>
      </c>
      <c r="U3416" s="7">
        <f t="shared" si="66"/>
        <v>70.094417077175692</v>
      </c>
    </row>
    <row r="3417" spans="19:21" s="6" customFormat="1" x14ac:dyDescent="0.2">
      <c r="S3417" s="6">
        <v>3416</v>
      </c>
      <c r="T3417" s="6" t="s">
        <v>4326</v>
      </c>
      <c r="U3417" s="7">
        <f t="shared" si="66"/>
        <v>70.114942528735639</v>
      </c>
    </row>
    <row r="3418" spans="19:21" s="6" customFormat="1" x14ac:dyDescent="0.2">
      <c r="S3418" s="6">
        <v>3417</v>
      </c>
      <c r="T3418" s="6" t="s">
        <v>4327</v>
      </c>
      <c r="U3418" s="7">
        <f t="shared" si="66"/>
        <v>70.135467980295559</v>
      </c>
    </row>
    <row r="3419" spans="19:21" s="6" customFormat="1" x14ac:dyDescent="0.2">
      <c r="S3419" s="6">
        <v>3418</v>
      </c>
      <c r="T3419" s="6" t="s">
        <v>4328</v>
      </c>
      <c r="U3419" s="7">
        <f t="shared" si="66"/>
        <v>70.155993431855507</v>
      </c>
    </row>
    <row r="3420" spans="19:21" s="6" customFormat="1" x14ac:dyDescent="0.2">
      <c r="S3420" s="6">
        <v>3419</v>
      </c>
      <c r="T3420" s="6" t="s">
        <v>4329</v>
      </c>
      <c r="U3420" s="7">
        <f t="shared" si="66"/>
        <v>70.17651888341544</v>
      </c>
    </row>
    <row r="3421" spans="19:21" s="6" customFormat="1" x14ac:dyDescent="0.2">
      <c r="S3421" s="6">
        <v>3420</v>
      </c>
      <c r="T3421" s="6" t="s">
        <v>4330</v>
      </c>
      <c r="U3421" s="7">
        <f t="shared" si="66"/>
        <v>70.197044334975374</v>
      </c>
    </row>
    <row r="3422" spans="19:21" s="6" customFormat="1" x14ac:dyDescent="0.2">
      <c r="S3422" s="6">
        <v>3421</v>
      </c>
      <c r="T3422" s="6" t="s">
        <v>4331</v>
      </c>
      <c r="U3422" s="7">
        <f t="shared" si="66"/>
        <v>70.217569786535307</v>
      </c>
    </row>
    <row r="3423" spans="19:21" s="6" customFormat="1" x14ac:dyDescent="0.2">
      <c r="S3423" s="6">
        <v>3422</v>
      </c>
      <c r="T3423" s="6" t="s">
        <v>4332</v>
      </c>
      <c r="U3423" s="7">
        <f t="shared" si="66"/>
        <v>70.238095238095227</v>
      </c>
    </row>
    <row r="3424" spans="19:21" s="6" customFormat="1" x14ac:dyDescent="0.2">
      <c r="S3424" s="6">
        <v>3423</v>
      </c>
      <c r="T3424" s="6" t="s">
        <v>4333</v>
      </c>
      <c r="U3424" s="7">
        <f t="shared" si="66"/>
        <v>70.258620689655174</v>
      </c>
    </row>
    <row r="3425" spans="19:21" s="6" customFormat="1" x14ac:dyDescent="0.2">
      <c r="S3425" s="6">
        <v>3424</v>
      </c>
      <c r="T3425" s="6" t="s">
        <v>4334</v>
      </c>
      <c r="U3425" s="7">
        <f t="shared" si="66"/>
        <v>70.279146141215108</v>
      </c>
    </row>
    <row r="3426" spans="19:21" s="6" customFormat="1" x14ac:dyDescent="0.2">
      <c r="S3426" s="6">
        <v>3425</v>
      </c>
      <c r="T3426" s="6" t="s">
        <v>4335</v>
      </c>
      <c r="U3426" s="7">
        <f t="shared" si="66"/>
        <v>70.299671592775042</v>
      </c>
    </row>
    <row r="3427" spans="19:21" s="6" customFormat="1" x14ac:dyDescent="0.2">
      <c r="S3427" s="6">
        <v>3426</v>
      </c>
      <c r="T3427" s="6" t="s">
        <v>4336</v>
      </c>
      <c r="U3427" s="7">
        <f t="shared" si="66"/>
        <v>70.320197044334975</v>
      </c>
    </row>
    <row r="3428" spans="19:21" s="6" customFormat="1" x14ac:dyDescent="0.2">
      <c r="S3428" s="6">
        <v>3427</v>
      </c>
      <c r="T3428" s="6" t="s">
        <v>4337</v>
      </c>
      <c r="U3428" s="7">
        <f t="shared" si="66"/>
        <v>70.340722495894909</v>
      </c>
    </row>
    <row r="3429" spans="19:21" s="6" customFormat="1" x14ac:dyDescent="0.2">
      <c r="S3429" s="6">
        <v>3428</v>
      </c>
      <c r="T3429" s="6" t="s">
        <v>4338</v>
      </c>
      <c r="U3429" s="7">
        <f t="shared" si="66"/>
        <v>70.361247947454842</v>
      </c>
    </row>
    <row r="3430" spans="19:21" s="6" customFormat="1" x14ac:dyDescent="0.2">
      <c r="S3430" s="6">
        <v>3429</v>
      </c>
      <c r="T3430" s="6" t="s">
        <v>4339</v>
      </c>
      <c r="U3430" s="7">
        <f t="shared" si="66"/>
        <v>70.381773399014776</v>
      </c>
    </row>
    <row r="3431" spans="19:21" s="6" customFormat="1" x14ac:dyDescent="0.2">
      <c r="S3431" s="6">
        <v>3430</v>
      </c>
      <c r="T3431" s="6" t="s">
        <v>4340</v>
      </c>
      <c r="U3431" s="7">
        <f t="shared" si="66"/>
        <v>70.402298850574709</v>
      </c>
    </row>
    <row r="3432" spans="19:21" s="6" customFormat="1" x14ac:dyDescent="0.2">
      <c r="S3432" s="6">
        <v>3431</v>
      </c>
      <c r="T3432" s="6" t="s">
        <v>4341</v>
      </c>
      <c r="U3432" s="7">
        <f t="shared" si="66"/>
        <v>70.422824302134643</v>
      </c>
    </row>
    <row r="3433" spans="19:21" s="6" customFormat="1" x14ac:dyDescent="0.2">
      <c r="S3433" s="6">
        <v>3432</v>
      </c>
      <c r="T3433" s="6" t="s">
        <v>4342</v>
      </c>
      <c r="U3433" s="7">
        <f t="shared" si="66"/>
        <v>70.443349753694591</v>
      </c>
    </row>
    <row r="3434" spans="19:21" s="6" customFormat="1" x14ac:dyDescent="0.2">
      <c r="S3434" s="6">
        <v>3433</v>
      </c>
      <c r="T3434" s="6" t="s">
        <v>4343</v>
      </c>
      <c r="U3434" s="7">
        <f t="shared" si="66"/>
        <v>70.46387520525451</v>
      </c>
    </row>
    <row r="3435" spans="19:21" s="6" customFormat="1" x14ac:dyDescent="0.2">
      <c r="S3435" s="6">
        <v>3434</v>
      </c>
      <c r="T3435" s="6" t="s">
        <v>4344</v>
      </c>
      <c r="U3435" s="7">
        <f t="shared" si="66"/>
        <v>70.484400656814444</v>
      </c>
    </row>
    <row r="3436" spans="19:21" s="6" customFormat="1" x14ac:dyDescent="0.2">
      <c r="S3436" s="6">
        <v>3435</v>
      </c>
      <c r="T3436" s="6" t="s">
        <v>4345</v>
      </c>
      <c r="U3436" s="7">
        <f t="shared" si="66"/>
        <v>70.504926108374391</v>
      </c>
    </row>
    <row r="3437" spans="19:21" s="6" customFormat="1" x14ac:dyDescent="0.2">
      <c r="S3437" s="6">
        <v>3436</v>
      </c>
      <c r="T3437" s="6" t="s">
        <v>4346</v>
      </c>
      <c r="U3437" s="7">
        <f t="shared" si="66"/>
        <v>70.525451559934311</v>
      </c>
    </row>
    <row r="3438" spans="19:21" s="6" customFormat="1" x14ac:dyDescent="0.2">
      <c r="S3438" s="6">
        <v>3437</v>
      </c>
      <c r="T3438" s="6" t="s">
        <v>4347</v>
      </c>
      <c r="U3438" s="7">
        <f t="shared" si="66"/>
        <v>70.545977011494259</v>
      </c>
    </row>
    <row r="3439" spans="19:21" s="6" customFormat="1" x14ac:dyDescent="0.2">
      <c r="S3439" s="6">
        <v>3438</v>
      </c>
      <c r="T3439" s="6" t="s">
        <v>4348</v>
      </c>
      <c r="U3439" s="7">
        <f t="shared" si="66"/>
        <v>70.566502463054192</v>
      </c>
    </row>
    <row r="3440" spans="19:21" s="6" customFormat="1" x14ac:dyDescent="0.2">
      <c r="S3440" s="6">
        <v>3439</v>
      </c>
      <c r="T3440" s="6" t="s">
        <v>4349</v>
      </c>
      <c r="U3440" s="7">
        <f t="shared" si="66"/>
        <v>70.587027914614126</v>
      </c>
    </row>
    <row r="3441" spans="19:21" s="6" customFormat="1" x14ac:dyDescent="0.2">
      <c r="S3441" s="6">
        <v>3440</v>
      </c>
      <c r="T3441" s="6" t="s">
        <v>4350</v>
      </c>
      <c r="U3441" s="7">
        <f t="shared" si="66"/>
        <v>70.607553366174059</v>
      </c>
    </row>
    <row r="3442" spans="19:21" s="6" customFormat="1" x14ac:dyDescent="0.2">
      <c r="S3442" s="6">
        <v>3441</v>
      </c>
      <c r="T3442" s="6" t="s">
        <v>4351</v>
      </c>
      <c r="U3442" s="7">
        <f t="shared" si="66"/>
        <v>70.628078817733979</v>
      </c>
    </row>
    <row r="3443" spans="19:21" s="6" customFormat="1" x14ac:dyDescent="0.2">
      <c r="S3443" s="6">
        <v>3442</v>
      </c>
      <c r="T3443" s="6" t="s">
        <v>4352</v>
      </c>
      <c r="U3443" s="7">
        <f t="shared" si="66"/>
        <v>70.648604269293926</v>
      </c>
    </row>
    <row r="3444" spans="19:21" s="6" customFormat="1" x14ac:dyDescent="0.2">
      <c r="S3444" s="6">
        <v>3443</v>
      </c>
      <c r="T3444" s="6" t="s">
        <v>4353</v>
      </c>
      <c r="U3444" s="7">
        <f t="shared" si="66"/>
        <v>70.66912972085386</v>
      </c>
    </row>
    <row r="3445" spans="19:21" s="6" customFormat="1" x14ac:dyDescent="0.2">
      <c r="S3445" s="6">
        <v>3444</v>
      </c>
      <c r="T3445" s="6" t="s">
        <v>4354</v>
      </c>
      <c r="U3445" s="7">
        <f t="shared" si="66"/>
        <v>70.689655172413794</v>
      </c>
    </row>
    <row r="3446" spans="19:21" s="6" customFormat="1" x14ac:dyDescent="0.2">
      <c r="S3446" s="6">
        <v>3445</v>
      </c>
      <c r="T3446" s="6" t="s">
        <v>4355</v>
      </c>
      <c r="U3446" s="7">
        <f t="shared" si="66"/>
        <v>70.710180623973727</v>
      </c>
    </row>
    <row r="3447" spans="19:21" s="6" customFormat="1" x14ac:dyDescent="0.2">
      <c r="S3447" s="6">
        <v>3446</v>
      </c>
      <c r="T3447" s="6" t="s">
        <v>4356</v>
      </c>
      <c r="U3447" s="7">
        <f t="shared" si="66"/>
        <v>70.730706075533661</v>
      </c>
    </row>
    <row r="3448" spans="19:21" s="6" customFormat="1" x14ac:dyDescent="0.2">
      <c r="S3448" s="6">
        <v>3447</v>
      </c>
      <c r="T3448" s="6" t="s">
        <v>4357</v>
      </c>
      <c r="U3448" s="7">
        <f t="shared" si="66"/>
        <v>70.751231527093594</v>
      </c>
    </row>
    <row r="3449" spans="19:21" s="6" customFormat="1" x14ac:dyDescent="0.2">
      <c r="S3449" s="6">
        <v>3448</v>
      </c>
      <c r="T3449" s="6" t="s">
        <v>4358</v>
      </c>
      <c r="U3449" s="7">
        <f t="shared" si="66"/>
        <v>70.771756978653528</v>
      </c>
    </row>
    <row r="3450" spans="19:21" s="6" customFormat="1" x14ac:dyDescent="0.2">
      <c r="S3450" s="6">
        <v>3449</v>
      </c>
      <c r="T3450" s="6" t="s">
        <v>4359</v>
      </c>
      <c r="U3450" s="7">
        <f t="shared" si="66"/>
        <v>70.792282430213461</v>
      </c>
    </row>
    <row r="3451" spans="19:21" s="6" customFormat="1" x14ac:dyDescent="0.2">
      <c r="S3451" s="6">
        <v>3450</v>
      </c>
      <c r="T3451" s="6" t="s">
        <v>4360</v>
      </c>
      <c r="U3451" s="7">
        <f t="shared" si="66"/>
        <v>70.812807881773395</v>
      </c>
    </row>
    <row r="3452" spans="19:21" s="6" customFormat="1" x14ac:dyDescent="0.2">
      <c r="S3452" s="6">
        <v>3451</v>
      </c>
      <c r="T3452" s="6" t="s">
        <v>4361</v>
      </c>
      <c r="U3452" s="7">
        <f t="shared" si="66"/>
        <v>70.833333333333343</v>
      </c>
    </row>
    <row r="3453" spans="19:21" s="6" customFormat="1" x14ac:dyDescent="0.2">
      <c r="S3453" s="6">
        <v>3452</v>
      </c>
      <c r="T3453" s="6" t="s">
        <v>4362</v>
      </c>
      <c r="U3453" s="7">
        <f t="shared" si="66"/>
        <v>70.853858784893262</v>
      </c>
    </row>
    <row r="3454" spans="19:21" s="6" customFormat="1" x14ac:dyDescent="0.2">
      <c r="S3454" s="6">
        <v>3453</v>
      </c>
      <c r="T3454" s="6" t="s">
        <v>4363</v>
      </c>
      <c r="U3454" s="7">
        <f t="shared" si="66"/>
        <v>70.87438423645321</v>
      </c>
    </row>
    <row r="3455" spans="19:21" s="6" customFormat="1" x14ac:dyDescent="0.2">
      <c r="S3455" s="6">
        <v>3454</v>
      </c>
      <c r="T3455" s="6" t="s">
        <v>4364</v>
      </c>
      <c r="U3455" s="7">
        <f t="shared" si="66"/>
        <v>70.894909688013144</v>
      </c>
    </row>
    <row r="3456" spans="19:21" s="6" customFormat="1" x14ac:dyDescent="0.2">
      <c r="S3456" s="6">
        <v>3455</v>
      </c>
      <c r="T3456" s="6" t="s">
        <v>4365</v>
      </c>
      <c r="U3456" s="7">
        <f t="shared" si="66"/>
        <v>70.915435139573063</v>
      </c>
    </row>
    <row r="3457" spans="19:21" s="6" customFormat="1" x14ac:dyDescent="0.2">
      <c r="S3457" s="6">
        <v>3456</v>
      </c>
      <c r="T3457" s="6" t="s">
        <v>4366</v>
      </c>
      <c r="U3457" s="7">
        <f t="shared" si="66"/>
        <v>70.935960591133011</v>
      </c>
    </row>
    <row r="3458" spans="19:21" s="6" customFormat="1" x14ac:dyDescent="0.2">
      <c r="S3458" s="6">
        <v>3457</v>
      </c>
      <c r="T3458" s="6" t="s">
        <v>4367</v>
      </c>
      <c r="U3458" s="7">
        <f t="shared" si="66"/>
        <v>70.95648604269293</v>
      </c>
    </row>
    <row r="3459" spans="19:21" s="6" customFormat="1" x14ac:dyDescent="0.2">
      <c r="S3459" s="6">
        <v>3458</v>
      </c>
      <c r="T3459" s="6" t="s">
        <v>4368</v>
      </c>
      <c r="U3459" s="7">
        <f t="shared" si="66"/>
        <v>70.977011494252878</v>
      </c>
    </row>
    <row r="3460" spans="19:21" s="6" customFormat="1" x14ac:dyDescent="0.2">
      <c r="S3460" s="6">
        <v>3459</v>
      </c>
      <c r="T3460" s="6" t="s">
        <v>4369</v>
      </c>
      <c r="U3460" s="7">
        <f t="shared" si="66"/>
        <v>70.997536945812811</v>
      </c>
    </row>
    <row r="3461" spans="19:21" s="6" customFormat="1" x14ac:dyDescent="0.2">
      <c r="S3461" s="6">
        <v>3460</v>
      </c>
      <c r="T3461" s="6" t="s">
        <v>4370</v>
      </c>
      <c r="U3461" s="7">
        <f t="shared" si="66"/>
        <v>71.018062397372745</v>
      </c>
    </row>
    <row r="3462" spans="19:21" s="6" customFormat="1" x14ac:dyDescent="0.2">
      <c r="S3462" s="6">
        <v>3461</v>
      </c>
      <c r="T3462" s="6" t="s">
        <v>4371</v>
      </c>
      <c r="U3462" s="7">
        <f t="shared" si="66"/>
        <v>71.038587848932679</v>
      </c>
    </row>
    <row r="3463" spans="19:21" s="6" customFormat="1" x14ac:dyDescent="0.2">
      <c r="S3463" s="6">
        <v>3462</v>
      </c>
      <c r="T3463" s="6" t="s">
        <v>4372</v>
      </c>
      <c r="U3463" s="7">
        <f t="shared" si="66"/>
        <v>71.059113300492612</v>
      </c>
    </row>
    <row r="3464" spans="19:21" s="6" customFormat="1" x14ac:dyDescent="0.2">
      <c r="S3464" s="6">
        <v>3463</v>
      </c>
      <c r="T3464" s="6" t="s">
        <v>4373</v>
      </c>
      <c r="U3464" s="7">
        <f t="shared" si="66"/>
        <v>71.079638752052546</v>
      </c>
    </row>
    <row r="3465" spans="19:21" s="6" customFormat="1" x14ac:dyDescent="0.2">
      <c r="S3465" s="6">
        <v>3464</v>
      </c>
      <c r="T3465" s="6" t="s">
        <v>4374</v>
      </c>
      <c r="U3465" s="7">
        <f t="shared" si="66"/>
        <v>71.100164203612479</v>
      </c>
    </row>
    <row r="3466" spans="19:21" s="6" customFormat="1" x14ac:dyDescent="0.2">
      <c r="S3466" s="6">
        <v>3465</v>
      </c>
      <c r="T3466" s="6" t="s">
        <v>4375</v>
      </c>
      <c r="U3466" s="7">
        <f t="shared" si="66"/>
        <v>71.120689655172413</v>
      </c>
    </row>
    <row r="3467" spans="19:21" s="6" customFormat="1" x14ac:dyDescent="0.2">
      <c r="S3467" s="6">
        <v>3466</v>
      </c>
      <c r="T3467" s="6" t="s">
        <v>4376</v>
      </c>
      <c r="U3467" s="7">
        <f t="shared" si="66"/>
        <v>71.141215106732346</v>
      </c>
    </row>
    <row r="3468" spans="19:21" s="6" customFormat="1" x14ac:dyDescent="0.2">
      <c r="S3468" s="6">
        <v>3467</v>
      </c>
      <c r="T3468" s="6" t="s">
        <v>4377</v>
      </c>
      <c r="U3468" s="7">
        <f t="shared" si="66"/>
        <v>71.16174055829228</v>
      </c>
    </row>
    <row r="3469" spans="19:21" s="6" customFormat="1" x14ac:dyDescent="0.2">
      <c r="S3469" s="6">
        <v>3468</v>
      </c>
      <c r="T3469" s="6" t="s">
        <v>4378</v>
      </c>
      <c r="U3469" s="7">
        <f t="shared" si="66"/>
        <v>71.182266009852214</v>
      </c>
    </row>
    <row r="3470" spans="19:21" s="6" customFormat="1" x14ac:dyDescent="0.2">
      <c r="S3470" s="6">
        <v>3469</v>
      </c>
      <c r="T3470" s="6" t="s">
        <v>4379</v>
      </c>
      <c r="U3470" s="7">
        <f t="shared" si="66"/>
        <v>71.202791461412147</v>
      </c>
    </row>
    <row r="3471" spans="19:21" s="6" customFormat="1" x14ac:dyDescent="0.2">
      <c r="S3471" s="6">
        <v>3470</v>
      </c>
      <c r="T3471" s="6" t="s">
        <v>4380</v>
      </c>
      <c r="U3471" s="7">
        <f t="shared" si="66"/>
        <v>71.223316912972095</v>
      </c>
    </row>
    <row r="3472" spans="19:21" s="6" customFormat="1" x14ac:dyDescent="0.2">
      <c r="S3472" s="6">
        <v>3471</v>
      </c>
      <c r="T3472" s="6" t="s">
        <v>4381</v>
      </c>
      <c r="U3472" s="7">
        <f t="shared" si="66"/>
        <v>71.243842364532014</v>
      </c>
    </row>
    <row r="3473" spans="19:21" s="6" customFormat="1" x14ac:dyDescent="0.2">
      <c r="S3473" s="6">
        <v>3472</v>
      </c>
      <c r="T3473" s="6" t="s">
        <v>4382</v>
      </c>
      <c r="U3473" s="7">
        <f t="shared" si="66"/>
        <v>71.264367816091962</v>
      </c>
    </row>
    <row r="3474" spans="19:21" s="6" customFormat="1" x14ac:dyDescent="0.2">
      <c r="S3474" s="6">
        <v>3473</v>
      </c>
      <c r="T3474" s="6" t="s">
        <v>4383</v>
      </c>
      <c r="U3474" s="7">
        <f t="shared" ref="U3474:U3537" si="67">(S3474/4872)*100</f>
        <v>71.284893267651881</v>
      </c>
    </row>
    <row r="3475" spans="19:21" s="6" customFormat="1" x14ac:dyDescent="0.2">
      <c r="S3475" s="6">
        <v>3474</v>
      </c>
      <c r="T3475" s="6" t="s">
        <v>4384</v>
      </c>
      <c r="U3475" s="7">
        <f t="shared" si="67"/>
        <v>71.305418719211815</v>
      </c>
    </row>
    <row r="3476" spans="19:21" s="6" customFormat="1" x14ac:dyDescent="0.2">
      <c r="S3476" s="6">
        <v>3475</v>
      </c>
      <c r="T3476" s="6" t="s">
        <v>4385</v>
      </c>
      <c r="U3476" s="7">
        <f t="shared" si="67"/>
        <v>71.325944170771763</v>
      </c>
    </row>
    <row r="3477" spans="19:21" s="6" customFormat="1" x14ac:dyDescent="0.2">
      <c r="S3477" s="6">
        <v>3476</v>
      </c>
      <c r="T3477" s="6" t="s">
        <v>4386</v>
      </c>
      <c r="U3477" s="7">
        <f t="shared" si="67"/>
        <v>71.346469622331682</v>
      </c>
    </row>
    <row r="3478" spans="19:21" s="6" customFormat="1" x14ac:dyDescent="0.2">
      <c r="S3478" s="6">
        <v>3477</v>
      </c>
      <c r="T3478" s="6" t="s">
        <v>4387</v>
      </c>
      <c r="U3478" s="7">
        <f t="shared" si="67"/>
        <v>71.36699507389163</v>
      </c>
    </row>
    <row r="3479" spans="19:21" s="6" customFormat="1" x14ac:dyDescent="0.2">
      <c r="S3479" s="6">
        <v>3478</v>
      </c>
      <c r="T3479" s="6" t="s">
        <v>4388</v>
      </c>
      <c r="U3479" s="7">
        <f t="shared" si="67"/>
        <v>71.387520525451563</v>
      </c>
    </row>
    <row r="3480" spans="19:21" s="6" customFormat="1" x14ac:dyDescent="0.2">
      <c r="S3480" s="6">
        <v>3479</v>
      </c>
      <c r="T3480" s="6" t="s">
        <v>4389</v>
      </c>
      <c r="U3480" s="7">
        <f t="shared" si="67"/>
        <v>71.408045977011497</v>
      </c>
    </row>
    <row r="3481" spans="19:21" s="6" customFormat="1" x14ac:dyDescent="0.2">
      <c r="S3481" s="6">
        <v>3480</v>
      </c>
      <c r="T3481" s="6" t="s">
        <v>4390</v>
      </c>
      <c r="U3481" s="7">
        <f t="shared" si="67"/>
        <v>71.428571428571431</v>
      </c>
    </row>
    <row r="3482" spans="19:21" s="6" customFormat="1" x14ac:dyDescent="0.2">
      <c r="S3482" s="6">
        <v>3481</v>
      </c>
      <c r="T3482" s="6" t="s">
        <v>4391</v>
      </c>
      <c r="U3482" s="7">
        <f t="shared" si="67"/>
        <v>71.449096880131364</v>
      </c>
    </row>
    <row r="3483" spans="19:21" s="6" customFormat="1" x14ac:dyDescent="0.2">
      <c r="S3483" s="6">
        <v>3482</v>
      </c>
      <c r="T3483" s="6" t="s">
        <v>4392</v>
      </c>
      <c r="U3483" s="7">
        <f t="shared" si="67"/>
        <v>71.469622331691298</v>
      </c>
    </row>
    <row r="3484" spans="19:21" s="6" customFormat="1" x14ac:dyDescent="0.2">
      <c r="S3484" s="6">
        <v>3483</v>
      </c>
      <c r="T3484" s="6" t="s">
        <v>4393</v>
      </c>
      <c r="U3484" s="7">
        <f t="shared" si="67"/>
        <v>71.490147783251231</v>
      </c>
    </row>
    <row r="3485" spans="19:21" s="6" customFormat="1" x14ac:dyDescent="0.2">
      <c r="S3485" s="6">
        <v>3484</v>
      </c>
      <c r="T3485" s="6" t="s">
        <v>4394</v>
      </c>
      <c r="U3485" s="7">
        <f t="shared" si="67"/>
        <v>71.510673234811165</v>
      </c>
    </row>
    <row r="3486" spans="19:21" s="6" customFormat="1" x14ac:dyDescent="0.2">
      <c r="S3486" s="6">
        <v>3485</v>
      </c>
      <c r="T3486" s="6" t="s">
        <v>4395</v>
      </c>
      <c r="U3486" s="7">
        <f t="shared" si="67"/>
        <v>71.531198686371098</v>
      </c>
    </row>
    <row r="3487" spans="19:21" s="6" customFormat="1" x14ac:dyDescent="0.2">
      <c r="S3487" s="6">
        <v>3486</v>
      </c>
      <c r="T3487" s="6" t="s">
        <v>4396</v>
      </c>
      <c r="U3487" s="7">
        <f t="shared" si="67"/>
        <v>71.551724137931032</v>
      </c>
    </row>
    <row r="3488" spans="19:21" s="6" customFormat="1" x14ac:dyDescent="0.2">
      <c r="S3488" s="6">
        <v>3487</v>
      </c>
      <c r="T3488" s="6" t="s">
        <v>4397</v>
      </c>
      <c r="U3488" s="7">
        <f t="shared" si="67"/>
        <v>71.572249589490966</v>
      </c>
    </row>
    <row r="3489" spans="19:21" s="6" customFormat="1" x14ac:dyDescent="0.2">
      <c r="S3489" s="6">
        <v>3488</v>
      </c>
      <c r="T3489" s="6" t="s">
        <v>4398</v>
      </c>
      <c r="U3489" s="7">
        <f t="shared" si="67"/>
        <v>71.592775041050899</v>
      </c>
    </row>
    <row r="3490" spans="19:21" s="6" customFormat="1" x14ac:dyDescent="0.2">
      <c r="S3490" s="6">
        <v>3489</v>
      </c>
      <c r="T3490" s="6" t="s">
        <v>4399</v>
      </c>
      <c r="U3490" s="7">
        <f t="shared" si="67"/>
        <v>71.613300492610847</v>
      </c>
    </row>
    <row r="3491" spans="19:21" s="6" customFormat="1" x14ac:dyDescent="0.2">
      <c r="S3491" s="6">
        <v>3490</v>
      </c>
      <c r="T3491" s="6" t="s">
        <v>4400</v>
      </c>
      <c r="U3491" s="7">
        <f t="shared" si="67"/>
        <v>71.633825944170766</v>
      </c>
    </row>
    <row r="3492" spans="19:21" s="6" customFormat="1" x14ac:dyDescent="0.2">
      <c r="S3492" s="6">
        <v>3491</v>
      </c>
      <c r="T3492" s="6" t="s">
        <v>4401</v>
      </c>
      <c r="U3492" s="7">
        <f t="shared" si="67"/>
        <v>71.654351395730714</v>
      </c>
    </row>
    <row r="3493" spans="19:21" s="6" customFormat="1" x14ac:dyDescent="0.2">
      <c r="S3493" s="6">
        <v>3492</v>
      </c>
      <c r="T3493" s="6" t="s">
        <v>4402</v>
      </c>
      <c r="U3493" s="7">
        <f t="shared" si="67"/>
        <v>71.674876847290633</v>
      </c>
    </row>
    <row r="3494" spans="19:21" s="6" customFormat="1" x14ac:dyDescent="0.2">
      <c r="S3494" s="6">
        <v>3493</v>
      </c>
      <c r="T3494" s="6" t="s">
        <v>4403</v>
      </c>
      <c r="U3494" s="7">
        <f t="shared" si="67"/>
        <v>71.695402298850581</v>
      </c>
    </row>
    <row r="3495" spans="19:21" s="6" customFormat="1" x14ac:dyDescent="0.2">
      <c r="S3495" s="6">
        <v>3494</v>
      </c>
      <c r="T3495" s="6" t="s">
        <v>4404</v>
      </c>
      <c r="U3495" s="7">
        <f t="shared" si="67"/>
        <v>71.715927750410515</v>
      </c>
    </row>
    <row r="3496" spans="19:21" s="6" customFormat="1" x14ac:dyDescent="0.2">
      <c r="S3496" s="6">
        <v>3495</v>
      </c>
      <c r="T3496" s="6" t="s">
        <v>4405</v>
      </c>
      <c r="U3496" s="7">
        <f t="shared" si="67"/>
        <v>71.736453201970434</v>
      </c>
    </row>
    <row r="3497" spans="19:21" s="6" customFormat="1" x14ac:dyDescent="0.2">
      <c r="S3497" s="6">
        <v>3496</v>
      </c>
      <c r="T3497" s="6" t="s">
        <v>4406</v>
      </c>
      <c r="U3497" s="7">
        <f t="shared" si="67"/>
        <v>71.756978653530382</v>
      </c>
    </row>
    <row r="3498" spans="19:21" s="6" customFormat="1" x14ac:dyDescent="0.2">
      <c r="S3498" s="6">
        <v>3497</v>
      </c>
      <c r="T3498" s="6" t="s">
        <v>4407</v>
      </c>
      <c r="U3498" s="7">
        <f t="shared" si="67"/>
        <v>71.777504105090316</v>
      </c>
    </row>
    <row r="3499" spans="19:21" s="6" customFormat="1" x14ac:dyDescent="0.2">
      <c r="S3499" s="6">
        <v>3498</v>
      </c>
      <c r="T3499" s="6" t="s">
        <v>4408</v>
      </c>
      <c r="U3499" s="7">
        <f t="shared" si="67"/>
        <v>71.798029556650249</v>
      </c>
    </row>
    <row r="3500" spans="19:21" s="6" customFormat="1" x14ac:dyDescent="0.2">
      <c r="S3500" s="6">
        <v>3499</v>
      </c>
      <c r="T3500" s="6" t="s">
        <v>4409</v>
      </c>
      <c r="U3500" s="7">
        <f t="shared" si="67"/>
        <v>71.818555008210183</v>
      </c>
    </row>
    <row r="3501" spans="19:21" s="6" customFormat="1" x14ac:dyDescent="0.2">
      <c r="S3501" s="6">
        <v>3500</v>
      </c>
      <c r="T3501" s="6" t="s">
        <v>4410</v>
      </c>
      <c r="U3501" s="7">
        <f t="shared" si="67"/>
        <v>71.839080459770116</v>
      </c>
    </row>
    <row r="3502" spans="19:21" s="6" customFormat="1" x14ac:dyDescent="0.2">
      <c r="S3502" s="6">
        <v>3501</v>
      </c>
      <c r="T3502" s="6" t="s">
        <v>4411</v>
      </c>
      <c r="U3502" s="7">
        <f t="shared" si="67"/>
        <v>71.85960591133005</v>
      </c>
    </row>
    <row r="3503" spans="19:21" s="6" customFormat="1" x14ac:dyDescent="0.2">
      <c r="S3503" s="6">
        <v>3502</v>
      </c>
      <c r="T3503" s="6" t="s">
        <v>4412</v>
      </c>
      <c r="U3503" s="7">
        <f t="shared" si="67"/>
        <v>71.880131362889983</v>
      </c>
    </row>
    <row r="3504" spans="19:21" s="6" customFormat="1" x14ac:dyDescent="0.2">
      <c r="S3504" s="6">
        <v>3503</v>
      </c>
      <c r="T3504" s="6" t="s">
        <v>4413</v>
      </c>
      <c r="U3504" s="7">
        <f t="shared" si="67"/>
        <v>71.900656814449917</v>
      </c>
    </row>
    <row r="3505" spans="19:21" s="6" customFormat="1" x14ac:dyDescent="0.2">
      <c r="S3505" s="6">
        <v>3504</v>
      </c>
      <c r="T3505" s="6" t="s">
        <v>4414</v>
      </c>
      <c r="U3505" s="7">
        <f t="shared" si="67"/>
        <v>71.921182266009851</v>
      </c>
    </row>
    <row r="3506" spans="19:21" s="6" customFormat="1" x14ac:dyDescent="0.2">
      <c r="S3506" s="6">
        <v>3505</v>
      </c>
      <c r="T3506" s="6" t="s">
        <v>4415</v>
      </c>
      <c r="U3506" s="7">
        <f t="shared" si="67"/>
        <v>71.941707717569798</v>
      </c>
    </row>
    <row r="3507" spans="19:21" s="6" customFormat="1" x14ac:dyDescent="0.2">
      <c r="S3507" s="6">
        <v>3506</v>
      </c>
      <c r="T3507" s="6" t="s">
        <v>4416</v>
      </c>
      <c r="U3507" s="7">
        <f t="shared" si="67"/>
        <v>71.962233169129718</v>
      </c>
    </row>
    <row r="3508" spans="19:21" s="6" customFormat="1" x14ac:dyDescent="0.2">
      <c r="S3508" s="6">
        <v>3507</v>
      </c>
      <c r="T3508" s="6" t="s">
        <v>4417</v>
      </c>
      <c r="U3508" s="7">
        <f t="shared" si="67"/>
        <v>71.982758620689651</v>
      </c>
    </row>
    <row r="3509" spans="19:21" s="6" customFormat="1" x14ac:dyDescent="0.2">
      <c r="S3509" s="6">
        <v>3508</v>
      </c>
      <c r="T3509" s="6" t="s">
        <v>4418</v>
      </c>
      <c r="U3509" s="7">
        <f t="shared" si="67"/>
        <v>72.003284072249585</v>
      </c>
    </row>
    <row r="3510" spans="19:21" s="6" customFormat="1" x14ac:dyDescent="0.2">
      <c r="S3510" s="6">
        <v>3509</v>
      </c>
      <c r="T3510" s="6" t="s">
        <v>4419</v>
      </c>
      <c r="U3510" s="7">
        <f t="shared" si="67"/>
        <v>72.023809523809518</v>
      </c>
    </row>
    <row r="3511" spans="19:21" s="6" customFormat="1" x14ac:dyDescent="0.2">
      <c r="S3511" s="6">
        <v>3510</v>
      </c>
      <c r="T3511" s="6" t="s">
        <v>4420</v>
      </c>
      <c r="U3511" s="7">
        <f t="shared" si="67"/>
        <v>72.044334975369466</v>
      </c>
    </row>
    <row r="3512" spans="19:21" s="6" customFormat="1" x14ac:dyDescent="0.2">
      <c r="S3512" s="6">
        <v>3511</v>
      </c>
      <c r="T3512" s="6" t="s">
        <v>4421</v>
      </c>
      <c r="U3512" s="7">
        <f t="shared" si="67"/>
        <v>72.064860426929386</v>
      </c>
    </row>
    <row r="3513" spans="19:21" s="6" customFormat="1" x14ac:dyDescent="0.2">
      <c r="S3513" s="6">
        <v>3512</v>
      </c>
      <c r="T3513" s="6" t="s">
        <v>4422</v>
      </c>
      <c r="U3513" s="7">
        <f t="shared" si="67"/>
        <v>72.085385878489333</v>
      </c>
    </row>
    <row r="3514" spans="19:21" s="6" customFormat="1" x14ac:dyDescent="0.2">
      <c r="S3514" s="6">
        <v>3513</v>
      </c>
      <c r="T3514" s="6" t="s">
        <v>4423</v>
      </c>
      <c r="U3514" s="7">
        <f t="shared" si="67"/>
        <v>72.105911330049267</v>
      </c>
    </row>
    <row r="3515" spans="19:21" s="6" customFormat="1" x14ac:dyDescent="0.2">
      <c r="S3515" s="6">
        <v>3514</v>
      </c>
      <c r="T3515" s="6" t="s">
        <v>4424</v>
      </c>
      <c r="U3515" s="7">
        <f t="shared" si="67"/>
        <v>72.126436781609186</v>
      </c>
    </row>
    <row r="3516" spans="19:21" s="6" customFormat="1" x14ac:dyDescent="0.2">
      <c r="S3516" s="6">
        <v>3515</v>
      </c>
      <c r="T3516" s="6" t="s">
        <v>4425</v>
      </c>
      <c r="U3516" s="7">
        <f t="shared" si="67"/>
        <v>72.146962233169134</v>
      </c>
    </row>
    <row r="3517" spans="19:21" s="6" customFormat="1" x14ac:dyDescent="0.2">
      <c r="S3517" s="6">
        <v>3516</v>
      </c>
      <c r="T3517" s="6" t="s">
        <v>4426</v>
      </c>
      <c r="U3517" s="7">
        <f t="shared" si="67"/>
        <v>72.167487684729053</v>
      </c>
    </row>
    <row r="3518" spans="19:21" s="6" customFormat="1" x14ac:dyDescent="0.2">
      <c r="S3518" s="6">
        <v>3517</v>
      </c>
      <c r="T3518" s="6" t="s">
        <v>4427</v>
      </c>
      <c r="U3518" s="7">
        <f t="shared" si="67"/>
        <v>72.188013136289001</v>
      </c>
    </row>
    <row r="3519" spans="19:21" s="6" customFormat="1" x14ac:dyDescent="0.2">
      <c r="S3519" s="6">
        <v>3518</v>
      </c>
      <c r="T3519" s="6" t="s">
        <v>4428</v>
      </c>
      <c r="U3519" s="7">
        <f t="shared" si="67"/>
        <v>72.208538587848935</v>
      </c>
    </row>
    <row r="3520" spans="19:21" s="6" customFormat="1" x14ac:dyDescent="0.2">
      <c r="S3520" s="6">
        <v>3519</v>
      </c>
      <c r="T3520" s="6" t="s">
        <v>4429</v>
      </c>
      <c r="U3520" s="7">
        <f t="shared" si="67"/>
        <v>72.229064039408868</v>
      </c>
    </row>
    <row r="3521" spans="19:21" s="6" customFormat="1" x14ac:dyDescent="0.2">
      <c r="S3521" s="6">
        <v>3520</v>
      </c>
      <c r="T3521" s="6" t="s">
        <v>4430</v>
      </c>
      <c r="U3521" s="7">
        <f t="shared" si="67"/>
        <v>72.249589490968802</v>
      </c>
    </row>
    <row r="3522" spans="19:21" s="6" customFormat="1" x14ac:dyDescent="0.2">
      <c r="S3522" s="6">
        <v>3521</v>
      </c>
      <c r="T3522" s="6" t="s">
        <v>4431</v>
      </c>
      <c r="U3522" s="7">
        <f t="shared" si="67"/>
        <v>72.270114942528735</v>
      </c>
    </row>
    <row r="3523" spans="19:21" s="6" customFormat="1" x14ac:dyDescent="0.2">
      <c r="S3523" s="6">
        <v>3522</v>
      </c>
      <c r="T3523" s="6" t="s">
        <v>4432</v>
      </c>
      <c r="U3523" s="7">
        <f t="shared" si="67"/>
        <v>72.290640394088669</v>
      </c>
    </row>
    <row r="3524" spans="19:21" s="6" customFormat="1" x14ac:dyDescent="0.2">
      <c r="S3524" s="6">
        <v>3523</v>
      </c>
      <c r="T3524" s="6" t="s">
        <v>4433</v>
      </c>
      <c r="U3524" s="7">
        <f t="shared" si="67"/>
        <v>72.311165845648603</v>
      </c>
    </row>
    <row r="3525" spans="19:21" s="6" customFormat="1" x14ac:dyDescent="0.2">
      <c r="S3525" s="6">
        <v>3524</v>
      </c>
      <c r="T3525" s="6" t="s">
        <v>4434</v>
      </c>
      <c r="U3525" s="7">
        <f t="shared" si="67"/>
        <v>72.331691297208536</v>
      </c>
    </row>
    <row r="3526" spans="19:21" s="6" customFormat="1" x14ac:dyDescent="0.2">
      <c r="S3526" s="6">
        <v>3525</v>
      </c>
      <c r="T3526" s="6" t="s">
        <v>4435</v>
      </c>
      <c r="U3526" s="7">
        <f t="shared" si="67"/>
        <v>72.35221674876847</v>
      </c>
    </row>
    <row r="3527" spans="19:21" s="6" customFormat="1" x14ac:dyDescent="0.2">
      <c r="S3527" s="6">
        <v>3526</v>
      </c>
      <c r="T3527" s="6" t="s">
        <v>4436</v>
      </c>
      <c r="U3527" s="7">
        <f t="shared" si="67"/>
        <v>72.372742200328418</v>
      </c>
    </row>
    <row r="3528" spans="19:21" s="6" customFormat="1" x14ac:dyDescent="0.2">
      <c r="S3528" s="6">
        <v>3527</v>
      </c>
      <c r="T3528" s="6" t="s">
        <v>4437</v>
      </c>
      <c r="U3528" s="7">
        <f t="shared" si="67"/>
        <v>72.393267651888337</v>
      </c>
    </row>
    <row r="3529" spans="19:21" s="6" customFormat="1" x14ac:dyDescent="0.2">
      <c r="S3529" s="6">
        <v>3528</v>
      </c>
      <c r="T3529" s="6" t="s">
        <v>4438</v>
      </c>
      <c r="U3529" s="7">
        <f t="shared" si="67"/>
        <v>72.41379310344827</v>
      </c>
    </row>
    <row r="3530" spans="19:21" s="6" customFormat="1" x14ac:dyDescent="0.2">
      <c r="S3530" s="6">
        <v>3529</v>
      </c>
      <c r="T3530" s="6" t="s">
        <v>4439</v>
      </c>
      <c r="U3530" s="7">
        <f t="shared" si="67"/>
        <v>72.434318555008218</v>
      </c>
    </row>
    <row r="3531" spans="19:21" s="6" customFormat="1" x14ac:dyDescent="0.2">
      <c r="S3531" s="6">
        <v>3530</v>
      </c>
      <c r="T3531" s="6" t="s">
        <v>4440</v>
      </c>
      <c r="U3531" s="7">
        <f t="shared" si="67"/>
        <v>72.454844006568138</v>
      </c>
    </row>
    <row r="3532" spans="19:21" s="6" customFormat="1" x14ac:dyDescent="0.2">
      <c r="S3532" s="6">
        <v>3531</v>
      </c>
      <c r="T3532" s="6" t="s">
        <v>4441</v>
      </c>
      <c r="U3532" s="7">
        <f t="shared" si="67"/>
        <v>72.475369458128085</v>
      </c>
    </row>
    <row r="3533" spans="19:21" s="6" customFormat="1" x14ac:dyDescent="0.2">
      <c r="S3533" s="6">
        <v>3532</v>
      </c>
      <c r="T3533" s="6" t="s">
        <v>4442</v>
      </c>
      <c r="U3533" s="7">
        <f t="shared" si="67"/>
        <v>72.495894909688005</v>
      </c>
    </row>
    <row r="3534" spans="19:21" s="6" customFormat="1" x14ac:dyDescent="0.2">
      <c r="S3534" s="6">
        <v>3533</v>
      </c>
      <c r="T3534" s="6" t="s">
        <v>4443</v>
      </c>
      <c r="U3534" s="7">
        <f t="shared" si="67"/>
        <v>72.516420361247953</v>
      </c>
    </row>
    <row r="3535" spans="19:21" s="6" customFormat="1" x14ac:dyDescent="0.2">
      <c r="S3535" s="6">
        <v>3534</v>
      </c>
      <c r="T3535" s="6" t="s">
        <v>4444</v>
      </c>
      <c r="U3535" s="7">
        <f t="shared" si="67"/>
        <v>72.536945812807886</v>
      </c>
    </row>
    <row r="3536" spans="19:21" s="6" customFormat="1" x14ac:dyDescent="0.2">
      <c r="S3536" s="6">
        <v>3535</v>
      </c>
      <c r="T3536" s="6" t="s">
        <v>4445</v>
      </c>
      <c r="U3536" s="7">
        <f t="shared" si="67"/>
        <v>72.557471264367805</v>
      </c>
    </row>
    <row r="3537" spans="19:21" s="6" customFormat="1" x14ac:dyDescent="0.2">
      <c r="S3537" s="6">
        <v>3536</v>
      </c>
      <c r="T3537" s="6" t="s">
        <v>4446</v>
      </c>
      <c r="U3537" s="7">
        <f t="shared" si="67"/>
        <v>72.577996715927753</v>
      </c>
    </row>
    <row r="3538" spans="19:21" s="6" customFormat="1" x14ac:dyDescent="0.2">
      <c r="S3538" s="6">
        <v>3537</v>
      </c>
      <c r="T3538" s="6" t="s">
        <v>4447</v>
      </c>
      <c r="U3538" s="7">
        <f t="shared" ref="U3538:U3601" si="68">(S3538/4872)*100</f>
        <v>72.598522167487687</v>
      </c>
    </row>
    <row r="3539" spans="19:21" s="6" customFormat="1" x14ac:dyDescent="0.2">
      <c r="S3539" s="6">
        <v>3538</v>
      </c>
      <c r="T3539" s="6" t="s">
        <v>4448</v>
      </c>
      <c r="U3539" s="7">
        <f t="shared" si="68"/>
        <v>72.61904761904762</v>
      </c>
    </row>
    <row r="3540" spans="19:21" s="6" customFormat="1" x14ac:dyDescent="0.2">
      <c r="S3540" s="6">
        <v>3539</v>
      </c>
      <c r="T3540" s="6" t="s">
        <v>4449</v>
      </c>
      <c r="U3540" s="7">
        <f t="shared" si="68"/>
        <v>72.639573070607554</v>
      </c>
    </row>
    <row r="3541" spans="19:21" s="6" customFormat="1" x14ac:dyDescent="0.2">
      <c r="S3541" s="6">
        <v>3540</v>
      </c>
      <c r="T3541" s="6" t="s">
        <v>4450</v>
      </c>
      <c r="U3541" s="7">
        <f t="shared" si="68"/>
        <v>72.660098522167488</v>
      </c>
    </row>
    <row r="3542" spans="19:21" s="6" customFormat="1" x14ac:dyDescent="0.2">
      <c r="S3542" s="6">
        <v>3541</v>
      </c>
      <c r="T3542" s="6" t="s">
        <v>4451</v>
      </c>
      <c r="U3542" s="7">
        <f t="shared" si="68"/>
        <v>72.680623973727421</v>
      </c>
    </row>
    <row r="3543" spans="19:21" s="6" customFormat="1" x14ac:dyDescent="0.2">
      <c r="S3543" s="6">
        <v>3542</v>
      </c>
      <c r="T3543" s="6" t="s">
        <v>4452</v>
      </c>
      <c r="U3543" s="7">
        <f t="shared" si="68"/>
        <v>72.701149425287355</v>
      </c>
    </row>
    <row r="3544" spans="19:21" s="6" customFormat="1" x14ac:dyDescent="0.2">
      <c r="S3544" s="6">
        <v>3543</v>
      </c>
      <c r="T3544" s="6" t="s">
        <v>4453</v>
      </c>
      <c r="U3544" s="7">
        <f t="shared" si="68"/>
        <v>72.721674876847288</v>
      </c>
    </row>
    <row r="3545" spans="19:21" s="6" customFormat="1" x14ac:dyDescent="0.2">
      <c r="S3545" s="6">
        <v>3544</v>
      </c>
      <c r="T3545" s="6" t="s">
        <v>4454</v>
      </c>
      <c r="U3545" s="7">
        <f t="shared" si="68"/>
        <v>72.742200328407222</v>
      </c>
    </row>
    <row r="3546" spans="19:21" s="6" customFormat="1" x14ac:dyDescent="0.2">
      <c r="S3546" s="6">
        <v>3545</v>
      </c>
      <c r="T3546" s="6" t="s">
        <v>4455</v>
      </c>
      <c r="U3546" s="7">
        <f t="shared" si="68"/>
        <v>72.76272577996717</v>
      </c>
    </row>
    <row r="3547" spans="19:21" s="6" customFormat="1" x14ac:dyDescent="0.2">
      <c r="S3547" s="6">
        <v>3546</v>
      </c>
      <c r="T3547" s="6" t="s">
        <v>4456</v>
      </c>
      <c r="U3547" s="7">
        <f t="shared" si="68"/>
        <v>72.783251231527089</v>
      </c>
    </row>
    <row r="3548" spans="19:21" s="6" customFormat="1" x14ac:dyDescent="0.2">
      <c r="S3548" s="6">
        <v>3547</v>
      </c>
      <c r="T3548" s="6" t="s">
        <v>4457</v>
      </c>
      <c r="U3548" s="7">
        <f t="shared" si="68"/>
        <v>72.803776683087023</v>
      </c>
    </row>
    <row r="3549" spans="19:21" s="6" customFormat="1" x14ac:dyDescent="0.2">
      <c r="S3549" s="6">
        <v>3548</v>
      </c>
      <c r="T3549" s="6" t="s">
        <v>4458</v>
      </c>
      <c r="U3549" s="7">
        <f t="shared" si="68"/>
        <v>72.82430213464697</v>
      </c>
    </row>
    <row r="3550" spans="19:21" s="6" customFormat="1" x14ac:dyDescent="0.2">
      <c r="S3550" s="6">
        <v>3549</v>
      </c>
      <c r="T3550" s="6" t="s">
        <v>4459</v>
      </c>
      <c r="U3550" s="7">
        <f t="shared" si="68"/>
        <v>72.84482758620689</v>
      </c>
    </row>
    <row r="3551" spans="19:21" s="6" customFormat="1" x14ac:dyDescent="0.2">
      <c r="S3551" s="6">
        <v>3550</v>
      </c>
      <c r="T3551" s="6" t="s">
        <v>4460</v>
      </c>
      <c r="U3551" s="7">
        <f t="shared" si="68"/>
        <v>72.865353037766837</v>
      </c>
    </row>
    <row r="3552" spans="19:21" s="6" customFormat="1" x14ac:dyDescent="0.2">
      <c r="S3552" s="6">
        <v>3551</v>
      </c>
      <c r="T3552" s="6" t="s">
        <v>4461</v>
      </c>
      <c r="U3552" s="7">
        <f t="shared" si="68"/>
        <v>72.885878489326757</v>
      </c>
    </row>
    <row r="3553" spans="19:21" s="6" customFormat="1" x14ac:dyDescent="0.2">
      <c r="S3553" s="6">
        <v>3552</v>
      </c>
      <c r="T3553" s="6" t="s">
        <v>4462</v>
      </c>
      <c r="U3553" s="7">
        <f t="shared" si="68"/>
        <v>72.906403940886705</v>
      </c>
    </row>
    <row r="3554" spans="19:21" s="6" customFormat="1" x14ac:dyDescent="0.2">
      <c r="S3554" s="6">
        <v>3553</v>
      </c>
      <c r="T3554" s="6" t="s">
        <v>4463</v>
      </c>
      <c r="U3554" s="7">
        <f t="shared" si="68"/>
        <v>72.926929392446638</v>
      </c>
    </row>
    <row r="3555" spans="19:21" s="6" customFormat="1" x14ac:dyDescent="0.2">
      <c r="S3555" s="6">
        <v>3554</v>
      </c>
      <c r="T3555" s="6" t="s">
        <v>4464</v>
      </c>
      <c r="U3555" s="7">
        <f t="shared" si="68"/>
        <v>72.947454844006572</v>
      </c>
    </row>
    <row r="3556" spans="19:21" s="6" customFormat="1" x14ac:dyDescent="0.2">
      <c r="S3556" s="6">
        <v>3555</v>
      </c>
      <c r="T3556" s="6" t="s">
        <v>4465</v>
      </c>
      <c r="U3556" s="7">
        <f t="shared" si="68"/>
        <v>72.967980295566505</v>
      </c>
    </row>
    <row r="3557" spans="19:21" s="6" customFormat="1" x14ac:dyDescent="0.2">
      <c r="S3557" s="6">
        <v>3556</v>
      </c>
      <c r="T3557" s="6" t="s">
        <v>4466</v>
      </c>
      <c r="U3557" s="7">
        <f t="shared" si="68"/>
        <v>72.988505747126439</v>
      </c>
    </row>
    <row r="3558" spans="19:21" s="6" customFormat="1" x14ac:dyDescent="0.2">
      <c r="S3558" s="6">
        <v>3557</v>
      </c>
      <c r="T3558" s="6" t="s">
        <v>4467</v>
      </c>
      <c r="U3558" s="7">
        <f t="shared" si="68"/>
        <v>73.009031198686372</v>
      </c>
    </row>
    <row r="3559" spans="19:21" s="6" customFormat="1" x14ac:dyDescent="0.2">
      <c r="S3559" s="6">
        <v>3558</v>
      </c>
      <c r="T3559" s="6" t="s">
        <v>4468</v>
      </c>
      <c r="U3559" s="7">
        <f t="shared" si="68"/>
        <v>73.029556650246306</v>
      </c>
    </row>
    <row r="3560" spans="19:21" s="6" customFormat="1" x14ac:dyDescent="0.2">
      <c r="S3560" s="6">
        <v>3559</v>
      </c>
      <c r="T3560" s="6" t="s">
        <v>4469</v>
      </c>
      <c r="U3560" s="7">
        <f t="shared" si="68"/>
        <v>73.05008210180624</v>
      </c>
    </row>
    <row r="3561" spans="19:21" s="6" customFormat="1" x14ac:dyDescent="0.2">
      <c r="S3561" s="6">
        <v>3560</v>
      </c>
      <c r="T3561" s="6" t="s">
        <v>4470</v>
      </c>
      <c r="U3561" s="7">
        <f t="shared" si="68"/>
        <v>73.070607553366173</v>
      </c>
    </row>
    <row r="3562" spans="19:21" s="6" customFormat="1" x14ac:dyDescent="0.2">
      <c r="S3562" s="6">
        <v>3561</v>
      </c>
      <c r="T3562" s="6" t="s">
        <v>4471</v>
      </c>
      <c r="U3562" s="7">
        <f t="shared" si="68"/>
        <v>73.091133004926107</v>
      </c>
    </row>
    <row r="3563" spans="19:21" s="6" customFormat="1" x14ac:dyDescent="0.2">
      <c r="S3563" s="6">
        <v>3562</v>
      </c>
      <c r="T3563" s="6" t="s">
        <v>4472</v>
      </c>
      <c r="U3563" s="7">
        <f t="shared" si="68"/>
        <v>73.11165845648604</v>
      </c>
    </row>
    <row r="3564" spans="19:21" s="6" customFormat="1" x14ac:dyDescent="0.2">
      <c r="S3564" s="6">
        <v>3563</v>
      </c>
      <c r="T3564" s="6" t="s">
        <v>4473</v>
      </c>
      <c r="U3564" s="7">
        <f t="shared" si="68"/>
        <v>73.132183908045974</v>
      </c>
    </row>
    <row r="3565" spans="19:21" s="6" customFormat="1" x14ac:dyDescent="0.2">
      <c r="S3565" s="6">
        <v>3564</v>
      </c>
      <c r="T3565" s="6" t="s">
        <v>4474</v>
      </c>
      <c r="U3565" s="7">
        <f t="shared" si="68"/>
        <v>73.152709359605922</v>
      </c>
    </row>
    <row r="3566" spans="19:21" s="6" customFormat="1" x14ac:dyDescent="0.2">
      <c r="S3566" s="6">
        <v>3565</v>
      </c>
      <c r="T3566" s="6" t="s">
        <v>4475</v>
      </c>
      <c r="U3566" s="7">
        <f t="shared" si="68"/>
        <v>73.173234811165841</v>
      </c>
    </row>
    <row r="3567" spans="19:21" s="6" customFormat="1" x14ac:dyDescent="0.2">
      <c r="S3567" s="6">
        <v>3566</v>
      </c>
      <c r="T3567" s="6" t="s">
        <v>4476</v>
      </c>
      <c r="U3567" s="7">
        <f t="shared" si="68"/>
        <v>73.193760262725789</v>
      </c>
    </row>
    <row r="3568" spans="19:21" s="6" customFormat="1" x14ac:dyDescent="0.2">
      <c r="S3568" s="6">
        <v>3567</v>
      </c>
      <c r="T3568" s="6" t="s">
        <v>4477</v>
      </c>
      <c r="U3568" s="7">
        <f t="shared" si="68"/>
        <v>73.214285714285708</v>
      </c>
    </row>
    <row r="3569" spans="19:21" s="6" customFormat="1" x14ac:dyDescent="0.2">
      <c r="S3569" s="6">
        <v>3568</v>
      </c>
      <c r="T3569" s="6" t="s">
        <v>4478</v>
      </c>
      <c r="U3569" s="7">
        <f t="shared" si="68"/>
        <v>73.234811165845642</v>
      </c>
    </row>
    <row r="3570" spans="19:21" s="6" customFormat="1" x14ac:dyDescent="0.2">
      <c r="S3570" s="6">
        <v>3569</v>
      </c>
      <c r="T3570" s="6" t="s">
        <v>4479</v>
      </c>
      <c r="U3570" s="7">
        <f t="shared" si="68"/>
        <v>73.25533661740559</v>
      </c>
    </row>
    <row r="3571" spans="19:21" s="6" customFormat="1" x14ac:dyDescent="0.2">
      <c r="S3571" s="6">
        <v>3570</v>
      </c>
      <c r="T3571" s="6" t="s">
        <v>4480</v>
      </c>
      <c r="U3571" s="7">
        <f t="shared" si="68"/>
        <v>73.275862068965509</v>
      </c>
    </row>
    <row r="3572" spans="19:21" s="6" customFormat="1" x14ac:dyDescent="0.2">
      <c r="S3572" s="6">
        <v>3571</v>
      </c>
      <c r="T3572" s="6" t="s">
        <v>4481</v>
      </c>
      <c r="U3572" s="7">
        <f t="shared" si="68"/>
        <v>73.296387520525457</v>
      </c>
    </row>
    <row r="3573" spans="19:21" s="6" customFormat="1" x14ac:dyDescent="0.2">
      <c r="S3573" s="6">
        <v>3572</v>
      </c>
      <c r="T3573" s="6" t="s">
        <v>4482</v>
      </c>
      <c r="U3573" s="7">
        <f t="shared" si="68"/>
        <v>73.31691297208539</v>
      </c>
    </row>
    <row r="3574" spans="19:21" s="6" customFormat="1" x14ac:dyDescent="0.2">
      <c r="S3574" s="6">
        <v>3573</v>
      </c>
      <c r="T3574" s="6" t="s">
        <v>4483</v>
      </c>
      <c r="U3574" s="7">
        <f t="shared" si="68"/>
        <v>73.337438423645324</v>
      </c>
    </row>
    <row r="3575" spans="19:21" s="6" customFormat="1" x14ac:dyDescent="0.2">
      <c r="S3575" s="6">
        <v>3574</v>
      </c>
      <c r="T3575" s="6" t="s">
        <v>4484</v>
      </c>
      <c r="U3575" s="7">
        <f t="shared" si="68"/>
        <v>73.357963875205257</v>
      </c>
    </row>
    <row r="3576" spans="19:21" s="6" customFormat="1" x14ac:dyDescent="0.2">
      <c r="S3576" s="6">
        <v>3575</v>
      </c>
      <c r="T3576" s="6" t="s">
        <v>4485</v>
      </c>
      <c r="U3576" s="7">
        <f t="shared" si="68"/>
        <v>73.378489326765191</v>
      </c>
    </row>
    <row r="3577" spans="19:21" s="6" customFormat="1" x14ac:dyDescent="0.2">
      <c r="S3577" s="6">
        <v>3576</v>
      </c>
      <c r="T3577" s="6" t="s">
        <v>4486</v>
      </c>
      <c r="U3577" s="7">
        <f t="shared" si="68"/>
        <v>73.399014778325125</v>
      </c>
    </row>
    <row r="3578" spans="19:21" s="6" customFormat="1" x14ac:dyDescent="0.2">
      <c r="S3578" s="6">
        <v>3577</v>
      </c>
      <c r="T3578" s="6" t="s">
        <v>4487</v>
      </c>
      <c r="U3578" s="7">
        <f t="shared" si="68"/>
        <v>73.419540229885058</v>
      </c>
    </row>
    <row r="3579" spans="19:21" s="6" customFormat="1" x14ac:dyDescent="0.2">
      <c r="S3579" s="6">
        <v>3578</v>
      </c>
      <c r="T3579" s="6" t="s">
        <v>4488</v>
      </c>
      <c r="U3579" s="7">
        <f t="shared" si="68"/>
        <v>73.440065681444992</v>
      </c>
    </row>
    <row r="3580" spans="19:21" s="6" customFormat="1" x14ac:dyDescent="0.2">
      <c r="S3580" s="6">
        <v>3579</v>
      </c>
      <c r="T3580" s="6" t="s">
        <v>4489</v>
      </c>
      <c r="U3580" s="7">
        <f t="shared" si="68"/>
        <v>73.460591133004925</v>
      </c>
    </row>
    <row r="3581" spans="19:21" s="6" customFormat="1" x14ac:dyDescent="0.2">
      <c r="S3581" s="6">
        <v>3580</v>
      </c>
      <c r="T3581" s="6" t="s">
        <v>4490</v>
      </c>
      <c r="U3581" s="7">
        <f t="shared" si="68"/>
        <v>73.481116584564859</v>
      </c>
    </row>
    <row r="3582" spans="19:21" s="6" customFormat="1" x14ac:dyDescent="0.2">
      <c r="S3582" s="6">
        <v>3581</v>
      </c>
      <c r="T3582" s="6" t="s">
        <v>4491</v>
      </c>
      <c r="U3582" s="7">
        <f t="shared" si="68"/>
        <v>73.501642036124792</v>
      </c>
    </row>
    <row r="3583" spans="19:21" s="6" customFormat="1" x14ac:dyDescent="0.2">
      <c r="S3583" s="6">
        <v>3582</v>
      </c>
      <c r="T3583" s="6" t="s">
        <v>4492</v>
      </c>
      <c r="U3583" s="7">
        <f t="shared" si="68"/>
        <v>73.522167487684726</v>
      </c>
    </row>
    <row r="3584" spans="19:21" s="6" customFormat="1" x14ac:dyDescent="0.2">
      <c r="S3584" s="6">
        <v>3583</v>
      </c>
      <c r="T3584" s="6" t="s">
        <v>4493</v>
      </c>
      <c r="U3584" s="7">
        <f t="shared" si="68"/>
        <v>73.54269293924466</v>
      </c>
    </row>
    <row r="3585" spans="19:21" s="6" customFormat="1" x14ac:dyDescent="0.2">
      <c r="S3585" s="6">
        <v>3584</v>
      </c>
      <c r="T3585" s="6" t="s">
        <v>4494</v>
      </c>
      <c r="U3585" s="7">
        <f t="shared" si="68"/>
        <v>73.563218390804593</v>
      </c>
    </row>
    <row r="3586" spans="19:21" s="6" customFormat="1" x14ac:dyDescent="0.2">
      <c r="S3586" s="6">
        <v>3585</v>
      </c>
      <c r="T3586" s="6" t="s">
        <v>4495</v>
      </c>
      <c r="U3586" s="7">
        <f t="shared" si="68"/>
        <v>73.583743842364541</v>
      </c>
    </row>
    <row r="3587" spans="19:21" s="6" customFormat="1" x14ac:dyDescent="0.2">
      <c r="S3587" s="6">
        <v>3586</v>
      </c>
      <c r="T3587" s="6" t="s">
        <v>4496</v>
      </c>
      <c r="U3587" s="7">
        <f t="shared" si="68"/>
        <v>73.60426929392446</v>
      </c>
    </row>
    <row r="3588" spans="19:21" s="6" customFormat="1" x14ac:dyDescent="0.2">
      <c r="S3588" s="6">
        <v>3587</v>
      </c>
      <c r="T3588" s="6" t="s">
        <v>4497</v>
      </c>
      <c r="U3588" s="7">
        <f t="shared" si="68"/>
        <v>73.624794745484394</v>
      </c>
    </row>
    <row r="3589" spans="19:21" s="6" customFormat="1" x14ac:dyDescent="0.2">
      <c r="S3589" s="6">
        <v>3588</v>
      </c>
      <c r="T3589" s="6" t="s">
        <v>4498</v>
      </c>
      <c r="U3589" s="7">
        <f t="shared" si="68"/>
        <v>73.645320197044342</v>
      </c>
    </row>
    <row r="3590" spans="19:21" s="6" customFormat="1" x14ac:dyDescent="0.2">
      <c r="S3590" s="6">
        <v>3589</v>
      </c>
      <c r="T3590" s="6" t="s">
        <v>4499</v>
      </c>
      <c r="U3590" s="7">
        <f t="shared" si="68"/>
        <v>73.665845648604261</v>
      </c>
    </row>
    <row r="3591" spans="19:21" s="6" customFormat="1" x14ac:dyDescent="0.2">
      <c r="S3591" s="6">
        <v>3590</v>
      </c>
      <c r="T3591" s="6" t="s">
        <v>4500</v>
      </c>
      <c r="U3591" s="7">
        <f t="shared" si="68"/>
        <v>73.686371100164209</v>
      </c>
    </row>
    <row r="3592" spans="19:21" s="6" customFormat="1" x14ac:dyDescent="0.2">
      <c r="S3592" s="6">
        <v>3591</v>
      </c>
      <c r="T3592" s="6" t="s">
        <v>4501</v>
      </c>
      <c r="U3592" s="7">
        <f t="shared" si="68"/>
        <v>73.706896551724128</v>
      </c>
    </row>
    <row r="3593" spans="19:21" s="6" customFormat="1" x14ac:dyDescent="0.2">
      <c r="S3593" s="6">
        <v>3592</v>
      </c>
      <c r="T3593" s="6" t="s">
        <v>4502</v>
      </c>
      <c r="U3593" s="7">
        <f t="shared" si="68"/>
        <v>73.727422003284076</v>
      </c>
    </row>
    <row r="3594" spans="19:21" s="6" customFormat="1" x14ac:dyDescent="0.2">
      <c r="S3594" s="6">
        <v>3593</v>
      </c>
      <c r="T3594" s="6" t="s">
        <v>4503</v>
      </c>
      <c r="U3594" s="7">
        <f t="shared" si="68"/>
        <v>73.747947454844009</v>
      </c>
    </row>
    <row r="3595" spans="19:21" s="6" customFormat="1" x14ac:dyDescent="0.2">
      <c r="S3595" s="6">
        <v>3594</v>
      </c>
      <c r="T3595" s="6" t="s">
        <v>4504</v>
      </c>
      <c r="U3595" s="7">
        <f t="shared" si="68"/>
        <v>73.768472906403943</v>
      </c>
    </row>
    <row r="3596" spans="19:21" s="6" customFormat="1" x14ac:dyDescent="0.2">
      <c r="S3596" s="6">
        <v>3595</v>
      </c>
      <c r="T3596" s="6" t="s">
        <v>4505</v>
      </c>
      <c r="U3596" s="7">
        <f t="shared" si="68"/>
        <v>73.788998357963877</v>
      </c>
    </row>
    <row r="3597" spans="19:21" s="6" customFormat="1" x14ac:dyDescent="0.2">
      <c r="S3597" s="6">
        <v>3596</v>
      </c>
      <c r="T3597" s="6" t="s">
        <v>4506</v>
      </c>
      <c r="U3597" s="7">
        <f t="shared" si="68"/>
        <v>73.80952380952381</v>
      </c>
    </row>
    <row r="3598" spans="19:21" s="6" customFormat="1" x14ac:dyDescent="0.2">
      <c r="S3598" s="6">
        <v>3597</v>
      </c>
      <c r="T3598" s="6" t="s">
        <v>4507</v>
      </c>
      <c r="U3598" s="7">
        <f t="shared" si="68"/>
        <v>73.830049261083744</v>
      </c>
    </row>
    <row r="3599" spans="19:21" s="6" customFormat="1" x14ac:dyDescent="0.2">
      <c r="S3599" s="6">
        <v>3598</v>
      </c>
      <c r="T3599" s="6" t="s">
        <v>4508</v>
      </c>
      <c r="U3599" s="7">
        <f t="shared" si="68"/>
        <v>73.850574712643677</v>
      </c>
    </row>
    <row r="3600" spans="19:21" s="6" customFormat="1" x14ac:dyDescent="0.2">
      <c r="S3600" s="6">
        <v>3599</v>
      </c>
      <c r="T3600" s="6" t="s">
        <v>4509</v>
      </c>
      <c r="U3600" s="7">
        <f t="shared" si="68"/>
        <v>73.871100164203625</v>
      </c>
    </row>
    <row r="3601" spans="19:21" s="6" customFormat="1" x14ac:dyDescent="0.2">
      <c r="S3601" s="6">
        <v>3600</v>
      </c>
      <c r="T3601" s="6" t="s">
        <v>4510</v>
      </c>
      <c r="U3601" s="7">
        <f t="shared" si="68"/>
        <v>73.891625615763544</v>
      </c>
    </row>
    <row r="3602" spans="19:21" s="6" customFormat="1" x14ac:dyDescent="0.2">
      <c r="S3602" s="6">
        <v>3601</v>
      </c>
      <c r="T3602" s="6" t="s">
        <v>4511</v>
      </c>
      <c r="U3602" s="7">
        <f t="shared" ref="U3602:U3665" si="69">(S3602/4872)*100</f>
        <v>73.912151067323478</v>
      </c>
    </row>
    <row r="3603" spans="19:21" s="6" customFormat="1" x14ac:dyDescent="0.2">
      <c r="S3603" s="6">
        <v>3602</v>
      </c>
      <c r="T3603" s="6" t="s">
        <v>4512</v>
      </c>
      <c r="U3603" s="7">
        <f t="shared" si="69"/>
        <v>73.932676518883412</v>
      </c>
    </row>
    <row r="3604" spans="19:21" s="6" customFormat="1" x14ac:dyDescent="0.2">
      <c r="S3604" s="6">
        <v>3603</v>
      </c>
      <c r="T3604" s="6" t="s">
        <v>4513</v>
      </c>
      <c r="U3604" s="7">
        <f t="shared" si="69"/>
        <v>73.953201970443345</v>
      </c>
    </row>
    <row r="3605" spans="19:21" s="6" customFormat="1" x14ac:dyDescent="0.2">
      <c r="S3605" s="6">
        <v>3604</v>
      </c>
      <c r="T3605" s="6" t="s">
        <v>4514</v>
      </c>
      <c r="U3605" s="7">
        <f t="shared" si="69"/>
        <v>73.973727422003293</v>
      </c>
    </row>
    <row r="3606" spans="19:21" s="6" customFormat="1" x14ac:dyDescent="0.2">
      <c r="S3606" s="6">
        <v>3605</v>
      </c>
      <c r="T3606" s="6" t="s">
        <v>4515</v>
      </c>
      <c r="U3606" s="7">
        <f t="shared" si="69"/>
        <v>73.994252873563212</v>
      </c>
    </row>
    <row r="3607" spans="19:21" s="6" customFormat="1" x14ac:dyDescent="0.2">
      <c r="S3607" s="6">
        <v>3606</v>
      </c>
      <c r="T3607" s="6" t="s">
        <v>4516</v>
      </c>
      <c r="U3607" s="7">
        <f t="shared" si="69"/>
        <v>74.01477832512316</v>
      </c>
    </row>
    <row r="3608" spans="19:21" s="6" customFormat="1" x14ac:dyDescent="0.2">
      <c r="S3608" s="6">
        <v>3607</v>
      </c>
      <c r="T3608" s="6" t="s">
        <v>4517</v>
      </c>
      <c r="U3608" s="7">
        <f t="shared" si="69"/>
        <v>74.035303776683094</v>
      </c>
    </row>
    <row r="3609" spans="19:21" s="6" customFormat="1" x14ac:dyDescent="0.2">
      <c r="S3609" s="6">
        <v>3608</v>
      </c>
      <c r="T3609" s="6" t="s">
        <v>4518</v>
      </c>
      <c r="U3609" s="7">
        <f t="shared" si="69"/>
        <v>74.055829228243013</v>
      </c>
    </row>
    <row r="3610" spans="19:21" s="6" customFormat="1" x14ac:dyDescent="0.2">
      <c r="S3610" s="6">
        <v>3609</v>
      </c>
      <c r="T3610" s="6" t="s">
        <v>4519</v>
      </c>
      <c r="U3610" s="7">
        <f t="shared" si="69"/>
        <v>74.076354679802961</v>
      </c>
    </row>
    <row r="3611" spans="19:21" s="6" customFormat="1" x14ac:dyDescent="0.2">
      <c r="S3611" s="6">
        <v>3610</v>
      </c>
      <c r="T3611" s="6" t="s">
        <v>4520</v>
      </c>
      <c r="U3611" s="7">
        <f t="shared" si="69"/>
        <v>74.09688013136288</v>
      </c>
    </row>
    <row r="3612" spans="19:21" s="6" customFormat="1" x14ac:dyDescent="0.2">
      <c r="S3612" s="6">
        <v>3611</v>
      </c>
      <c r="T3612" s="6" t="s">
        <v>4521</v>
      </c>
      <c r="U3612" s="7">
        <f t="shared" si="69"/>
        <v>74.117405582922828</v>
      </c>
    </row>
    <row r="3613" spans="19:21" s="6" customFormat="1" x14ac:dyDescent="0.2">
      <c r="S3613" s="6">
        <v>3612</v>
      </c>
      <c r="T3613" s="6" t="s">
        <v>4522</v>
      </c>
      <c r="U3613" s="7">
        <f t="shared" si="69"/>
        <v>74.137931034482762</v>
      </c>
    </row>
    <row r="3614" spans="19:21" s="6" customFormat="1" x14ac:dyDescent="0.2">
      <c r="S3614" s="6">
        <v>3613</v>
      </c>
      <c r="T3614" s="6" t="s">
        <v>4523</v>
      </c>
      <c r="U3614" s="7">
        <f t="shared" si="69"/>
        <v>74.158456486042695</v>
      </c>
    </row>
    <row r="3615" spans="19:21" s="6" customFormat="1" x14ac:dyDescent="0.2">
      <c r="S3615" s="6">
        <v>3614</v>
      </c>
      <c r="T3615" s="6" t="s">
        <v>4524</v>
      </c>
      <c r="U3615" s="7">
        <f t="shared" si="69"/>
        <v>74.178981937602629</v>
      </c>
    </row>
    <row r="3616" spans="19:21" s="6" customFormat="1" x14ac:dyDescent="0.2">
      <c r="S3616" s="6">
        <v>3615</v>
      </c>
      <c r="T3616" s="6" t="s">
        <v>4525</v>
      </c>
      <c r="U3616" s="7">
        <f t="shared" si="69"/>
        <v>74.199507389162562</v>
      </c>
    </row>
    <row r="3617" spans="19:21" s="6" customFormat="1" x14ac:dyDescent="0.2">
      <c r="S3617" s="6">
        <v>3616</v>
      </c>
      <c r="T3617" s="6" t="s">
        <v>4526</v>
      </c>
      <c r="U3617" s="7">
        <f t="shared" si="69"/>
        <v>74.220032840722496</v>
      </c>
    </row>
    <row r="3618" spans="19:21" s="6" customFormat="1" x14ac:dyDescent="0.2">
      <c r="S3618" s="6">
        <v>3617</v>
      </c>
      <c r="T3618" s="6" t="s">
        <v>4527</v>
      </c>
      <c r="U3618" s="7">
        <f t="shared" si="69"/>
        <v>74.240558292282429</v>
      </c>
    </row>
    <row r="3619" spans="19:21" s="6" customFormat="1" x14ac:dyDescent="0.2">
      <c r="S3619" s="6">
        <v>3618</v>
      </c>
      <c r="T3619" s="6" t="s">
        <v>4528</v>
      </c>
      <c r="U3619" s="7">
        <f t="shared" si="69"/>
        <v>74.261083743842363</v>
      </c>
    </row>
    <row r="3620" spans="19:21" s="6" customFormat="1" x14ac:dyDescent="0.2">
      <c r="S3620" s="6">
        <v>3619</v>
      </c>
      <c r="T3620" s="6" t="s">
        <v>4529</v>
      </c>
      <c r="U3620" s="7">
        <f t="shared" si="69"/>
        <v>74.281609195402297</v>
      </c>
    </row>
    <row r="3621" spans="19:21" s="6" customFormat="1" x14ac:dyDescent="0.2">
      <c r="S3621" s="6">
        <v>3620</v>
      </c>
      <c r="T3621" s="6" t="s">
        <v>4530</v>
      </c>
      <c r="U3621" s="7">
        <f t="shared" si="69"/>
        <v>74.30213464696223</v>
      </c>
    </row>
    <row r="3622" spans="19:21" s="6" customFormat="1" x14ac:dyDescent="0.2">
      <c r="S3622" s="6">
        <v>3621</v>
      </c>
      <c r="T3622" s="6" t="s">
        <v>4531</v>
      </c>
      <c r="U3622" s="7">
        <f t="shared" si="69"/>
        <v>74.322660098522164</v>
      </c>
    </row>
    <row r="3623" spans="19:21" s="6" customFormat="1" x14ac:dyDescent="0.2">
      <c r="S3623" s="6">
        <v>3622</v>
      </c>
      <c r="T3623" s="6" t="s">
        <v>4532</v>
      </c>
      <c r="U3623" s="7">
        <f t="shared" si="69"/>
        <v>74.343185550082097</v>
      </c>
    </row>
    <row r="3624" spans="19:21" s="6" customFormat="1" x14ac:dyDescent="0.2">
      <c r="S3624" s="6">
        <v>3623</v>
      </c>
      <c r="T3624" s="6" t="s">
        <v>4533</v>
      </c>
      <c r="U3624" s="7">
        <f t="shared" si="69"/>
        <v>74.363711001642045</v>
      </c>
    </row>
    <row r="3625" spans="19:21" s="6" customFormat="1" x14ac:dyDescent="0.2">
      <c r="S3625" s="6">
        <v>3624</v>
      </c>
      <c r="T3625" s="6" t="s">
        <v>4534</v>
      </c>
      <c r="U3625" s="7">
        <f t="shared" si="69"/>
        <v>74.384236453201964</v>
      </c>
    </row>
    <row r="3626" spans="19:21" s="6" customFormat="1" x14ac:dyDescent="0.2">
      <c r="S3626" s="6">
        <v>3625</v>
      </c>
      <c r="T3626" s="6" t="s">
        <v>4535</v>
      </c>
      <c r="U3626" s="7">
        <f t="shared" si="69"/>
        <v>74.404761904761912</v>
      </c>
    </row>
    <row r="3627" spans="19:21" s="6" customFormat="1" x14ac:dyDescent="0.2">
      <c r="S3627" s="6">
        <v>3626</v>
      </c>
      <c r="T3627" s="6" t="s">
        <v>4536</v>
      </c>
      <c r="U3627" s="7">
        <f t="shared" si="69"/>
        <v>74.425287356321832</v>
      </c>
    </row>
    <row r="3628" spans="19:21" s="6" customFormat="1" x14ac:dyDescent="0.2">
      <c r="S3628" s="6">
        <v>3627</v>
      </c>
      <c r="T3628" s="6" t="s">
        <v>4537</v>
      </c>
      <c r="U3628" s="7">
        <f t="shared" si="69"/>
        <v>74.445812807881779</v>
      </c>
    </row>
    <row r="3629" spans="19:21" s="6" customFormat="1" x14ac:dyDescent="0.2">
      <c r="S3629" s="6">
        <v>3628</v>
      </c>
      <c r="T3629" s="6" t="s">
        <v>4538</v>
      </c>
      <c r="U3629" s="7">
        <f t="shared" si="69"/>
        <v>74.466338259441713</v>
      </c>
    </row>
    <row r="3630" spans="19:21" s="6" customFormat="1" x14ac:dyDescent="0.2">
      <c r="S3630" s="6">
        <v>3629</v>
      </c>
      <c r="T3630" s="6" t="s">
        <v>4539</v>
      </c>
      <c r="U3630" s="7">
        <f t="shared" si="69"/>
        <v>74.486863711001632</v>
      </c>
    </row>
    <row r="3631" spans="19:21" s="6" customFormat="1" x14ac:dyDescent="0.2">
      <c r="S3631" s="6">
        <v>3630</v>
      </c>
      <c r="T3631" s="6" t="s">
        <v>4540</v>
      </c>
      <c r="U3631" s="7">
        <f t="shared" si="69"/>
        <v>74.50738916256158</v>
      </c>
    </row>
    <row r="3632" spans="19:21" s="6" customFormat="1" x14ac:dyDescent="0.2">
      <c r="S3632" s="6">
        <v>3631</v>
      </c>
      <c r="T3632" s="6" t="s">
        <v>4541</v>
      </c>
      <c r="U3632" s="7">
        <f t="shared" si="69"/>
        <v>74.527914614121514</v>
      </c>
    </row>
    <row r="3633" spans="19:21" s="6" customFormat="1" x14ac:dyDescent="0.2">
      <c r="S3633" s="6">
        <v>3632</v>
      </c>
      <c r="T3633" s="6" t="s">
        <v>4542</v>
      </c>
      <c r="U3633" s="7">
        <f t="shared" si="69"/>
        <v>74.548440065681447</v>
      </c>
    </row>
    <row r="3634" spans="19:21" s="6" customFormat="1" x14ac:dyDescent="0.2">
      <c r="S3634" s="6">
        <v>3633</v>
      </c>
      <c r="T3634" s="6" t="s">
        <v>4543</v>
      </c>
      <c r="U3634" s="7">
        <f t="shared" si="69"/>
        <v>74.568965517241381</v>
      </c>
    </row>
    <row r="3635" spans="19:21" s="6" customFormat="1" x14ac:dyDescent="0.2">
      <c r="S3635" s="6">
        <v>3634</v>
      </c>
      <c r="T3635" s="6" t="s">
        <v>4544</v>
      </c>
      <c r="U3635" s="7">
        <f t="shared" si="69"/>
        <v>74.589490968801314</v>
      </c>
    </row>
    <row r="3636" spans="19:21" s="6" customFormat="1" x14ac:dyDescent="0.2">
      <c r="S3636" s="6">
        <v>3635</v>
      </c>
      <c r="T3636" s="6" t="s">
        <v>4545</v>
      </c>
      <c r="U3636" s="7">
        <f t="shared" si="69"/>
        <v>74.610016420361248</v>
      </c>
    </row>
    <row r="3637" spans="19:21" s="6" customFormat="1" x14ac:dyDescent="0.2">
      <c r="S3637" s="6">
        <v>3636</v>
      </c>
      <c r="T3637" s="6" t="s">
        <v>4546</v>
      </c>
      <c r="U3637" s="7">
        <f t="shared" si="69"/>
        <v>74.630541871921181</v>
      </c>
    </row>
    <row r="3638" spans="19:21" s="6" customFormat="1" x14ac:dyDescent="0.2">
      <c r="S3638" s="6">
        <v>3637</v>
      </c>
      <c r="T3638" s="6" t="s">
        <v>4547</v>
      </c>
      <c r="U3638" s="7">
        <f t="shared" si="69"/>
        <v>74.651067323481115</v>
      </c>
    </row>
    <row r="3639" spans="19:21" s="6" customFormat="1" x14ac:dyDescent="0.2">
      <c r="S3639" s="6">
        <v>3638</v>
      </c>
      <c r="T3639" s="6" t="s">
        <v>4548</v>
      </c>
      <c r="U3639" s="7">
        <f t="shared" si="69"/>
        <v>74.671592775041049</v>
      </c>
    </row>
    <row r="3640" spans="19:21" s="6" customFormat="1" x14ac:dyDescent="0.2">
      <c r="S3640" s="6">
        <v>3639</v>
      </c>
      <c r="T3640" s="6" t="s">
        <v>4549</v>
      </c>
      <c r="U3640" s="7">
        <f t="shared" si="69"/>
        <v>74.692118226600996</v>
      </c>
    </row>
    <row r="3641" spans="19:21" s="6" customFormat="1" x14ac:dyDescent="0.2">
      <c r="S3641" s="6">
        <v>3640</v>
      </c>
      <c r="T3641" s="6" t="s">
        <v>4550</v>
      </c>
      <c r="U3641" s="7">
        <f t="shared" si="69"/>
        <v>74.712643678160916</v>
      </c>
    </row>
    <row r="3642" spans="19:21" s="6" customFormat="1" x14ac:dyDescent="0.2">
      <c r="S3642" s="6">
        <v>3641</v>
      </c>
      <c r="T3642" s="6" t="s">
        <v>4551</v>
      </c>
      <c r="U3642" s="7">
        <f t="shared" si="69"/>
        <v>74.733169129720849</v>
      </c>
    </row>
    <row r="3643" spans="19:21" s="6" customFormat="1" x14ac:dyDescent="0.2">
      <c r="S3643" s="6">
        <v>3642</v>
      </c>
      <c r="T3643" s="6" t="s">
        <v>4552</v>
      </c>
      <c r="U3643" s="7">
        <f t="shared" si="69"/>
        <v>74.753694581280783</v>
      </c>
    </row>
    <row r="3644" spans="19:21" s="6" customFormat="1" x14ac:dyDescent="0.2">
      <c r="S3644" s="6">
        <v>3643</v>
      </c>
      <c r="T3644" s="6" t="s">
        <v>4553</v>
      </c>
      <c r="U3644" s="7">
        <f t="shared" si="69"/>
        <v>74.774220032840716</v>
      </c>
    </row>
    <row r="3645" spans="19:21" s="6" customFormat="1" x14ac:dyDescent="0.2">
      <c r="S3645" s="6">
        <v>3644</v>
      </c>
      <c r="T3645" s="6" t="s">
        <v>4554</v>
      </c>
      <c r="U3645" s="7">
        <f t="shared" si="69"/>
        <v>74.794745484400664</v>
      </c>
    </row>
    <row r="3646" spans="19:21" s="6" customFormat="1" x14ac:dyDescent="0.2">
      <c r="S3646" s="6">
        <v>3645</v>
      </c>
      <c r="T3646" s="6" t="s">
        <v>4555</v>
      </c>
      <c r="U3646" s="7">
        <f t="shared" si="69"/>
        <v>74.815270935960584</v>
      </c>
    </row>
    <row r="3647" spans="19:21" s="6" customFormat="1" x14ac:dyDescent="0.2">
      <c r="S3647" s="6">
        <v>3646</v>
      </c>
      <c r="T3647" s="6" t="s">
        <v>4556</v>
      </c>
      <c r="U3647" s="7">
        <f t="shared" si="69"/>
        <v>74.835796387520531</v>
      </c>
    </row>
    <row r="3648" spans="19:21" s="6" customFormat="1" x14ac:dyDescent="0.2">
      <c r="S3648" s="6">
        <v>3647</v>
      </c>
      <c r="T3648" s="6" t="s">
        <v>4557</v>
      </c>
      <c r="U3648" s="7">
        <f t="shared" si="69"/>
        <v>74.856321839080465</v>
      </c>
    </row>
    <row r="3649" spans="19:21" s="6" customFormat="1" x14ac:dyDescent="0.2">
      <c r="S3649" s="6">
        <v>3648</v>
      </c>
      <c r="T3649" s="6" t="s">
        <v>4558</v>
      </c>
      <c r="U3649" s="7">
        <f t="shared" si="69"/>
        <v>74.876847290640399</v>
      </c>
    </row>
    <row r="3650" spans="19:21" s="6" customFormat="1" x14ac:dyDescent="0.2">
      <c r="S3650" s="6">
        <v>3649</v>
      </c>
      <c r="T3650" s="6" t="s">
        <v>4559</v>
      </c>
      <c r="U3650" s="7">
        <f t="shared" si="69"/>
        <v>74.897372742200332</v>
      </c>
    </row>
    <row r="3651" spans="19:21" s="6" customFormat="1" x14ac:dyDescent="0.2">
      <c r="S3651" s="6">
        <v>3650</v>
      </c>
      <c r="T3651" s="6" t="s">
        <v>4560</v>
      </c>
      <c r="U3651" s="7">
        <f t="shared" si="69"/>
        <v>74.917898193760252</v>
      </c>
    </row>
    <row r="3652" spans="19:21" s="6" customFormat="1" x14ac:dyDescent="0.2">
      <c r="S3652" s="6">
        <v>3651</v>
      </c>
      <c r="T3652" s="6" t="s">
        <v>4561</v>
      </c>
      <c r="U3652" s="7">
        <f t="shared" si="69"/>
        <v>74.938423645320199</v>
      </c>
    </row>
    <row r="3653" spans="19:21" s="6" customFormat="1" x14ac:dyDescent="0.2">
      <c r="S3653" s="6">
        <v>3652</v>
      </c>
      <c r="T3653" s="6" t="s">
        <v>4562</v>
      </c>
      <c r="U3653" s="7">
        <f t="shared" si="69"/>
        <v>74.958949096880133</v>
      </c>
    </row>
    <row r="3654" spans="19:21" s="6" customFormat="1" x14ac:dyDescent="0.2">
      <c r="S3654" s="6">
        <v>3653</v>
      </c>
      <c r="T3654" s="6" t="s">
        <v>4563</v>
      </c>
      <c r="U3654" s="7">
        <f t="shared" si="69"/>
        <v>74.979474548440066</v>
      </c>
    </row>
    <row r="3655" spans="19:21" s="6" customFormat="1" x14ac:dyDescent="0.2">
      <c r="S3655" s="6">
        <v>3654</v>
      </c>
      <c r="T3655" s="6" t="s">
        <v>4564</v>
      </c>
      <c r="U3655" s="7">
        <f t="shared" si="69"/>
        <v>75</v>
      </c>
    </row>
    <row r="3656" spans="19:21" s="6" customFormat="1" x14ac:dyDescent="0.2">
      <c r="S3656" s="6">
        <v>3655</v>
      </c>
      <c r="T3656" s="6" t="s">
        <v>4565</v>
      </c>
      <c r="U3656" s="7">
        <f t="shared" si="69"/>
        <v>75.020525451559934</v>
      </c>
    </row>
    <row r="3657" spans="19:21" s="6" customFormat="1" x14ac:dyDescent="0.2">
      <c r="S3657" s="6">
        <v>3656</v>
      </c>
      <c r="T3657" s="6" t="s">
        <v>4566</v>
      </c>
      <c r="U3657" s="7">
        <f t="shared" si="69"/>
        <v>75.041050903119867</v>
      </c>
    </row>
    <row r="3658" spans="19:21" s="6" customFormat="1" x14ac:dyDescent="0.2">
      <c r="S3658" s="6">
        <v>3657</v>
      </c>
      <c r="T3658" s="6" t="s">
        <v>4567</v>
      </c>
      <c r="U3658" s="7">
        <f t="shared" si="69"/>
        <v>75.061576354679801</v>
      </c>
    </row>
    <row r="3659" spans="19:21" s="6" customFormat="1" x14ac:dyDescent="0.2">
      <c r="S3659" s="6">
        <v>3658</v>
      </c>
      <c r="T3659" s="6" t="s">
        <v>4568</v>
      </c>
      <c r="U3659" s="7">
        <f t="shared" si="69"/>
        <v>75.082101806239748</v>
      </c>
    </row>
    <row r="3660" spans="19:21" s="6" customFormat="1" x14ac:dyDescent="0.2">
      <c r="S3660" s="6">
        <v>3659</v>
      </c>
      <c r="T3660" s="6" t="s">
        <v>4569</v>
      </c>
      <c r="U3660" s="7">
        <f t="shared" si="69"/>
        <v>75.102627257799668</v>
      </c>
    </row>
    <row r="3661" spans="19:21" s="6" customFormat="1" x14ac:dyDescent="0.2">
      <c r="S3661" s="6">
        <v>3660</v>
      </c>
      <c r="T3661" s="6" t="s">
        <v>4570</v>
      </c>
      <c r="U3661" s="7">
        <f t="shared" si="69"/>
        <v>75.123152709359601</v>
      </c>
    </row>
    <row r="3662" spans="19:21" s="6" customFormat="1" x14ac:dyDescent="0.2">
      <c r="S3662" s="6">
        <v>3661</v>
      </c>
      <c r="T3662" s="6" t="s">
        <v>4571</v>
      </c>
      <c r="U3662" s="7">
        <f t="shared" si="69"/>
        <v>75.143678160919535</v>
      </c>
    </row>
    <row r="3663" spans="19:21" s="6" customFormat="1" x14ac:dyDescent="0.2">
      <c r="S3663" s="6">
        <v>3662</v>
      </c>
      <c r="T3663" s="6" t="s">
        <v>4572</v>
      </c>
      <c r="U3663" s="7">
        <f t="shared" si="69"/>
        <v>75.164203612479469</v>
      </c>
    </row>
    <row r="3664" spans="19:21" s="6" customFormat="1" x14ac:dyDescent="0.2">
      <c r="S3664" s="6">
        <v>3663</v>
      </c>
      <c r="T3664" s="6" t="s">
        <v>4573</v>
      </c>
      <c r="U3664" s="7">
        <f t="shared" si="69"/>
        <v>75.184729064039416</v>
      </c>
    </row>
    <row r="3665" spans="19:21" s="6" customFormat="1" x14ac:dyDescent="0.2">
      <c r="S3665" s="6">
        <v>3664</v>
      </c>
      <c r="T3665" s="6" t="s">
        <v>4574</v>
      </c>
      <c r="U3665" s="7">
        <f t="shared" si="69"/>
        <v>75.205254515599336</v>
      </c>
    </row>
    <row r="3666" spans="19:21" s="6" customFormat="1" x14ac:dyDescent="0.2">
      <c r="S3666" s="6">
        <v>3665</v>
      </c>
      <c r="T3666" s="6" t="s">
        <v>4575</v>
      </c>
      <c r="U3666" s="7">
        <f t="shared" ref="U3666:U3729" si="70">(S3666/4872)*100</f>
        <v>75.225779967159284</v>
      </c>
    </row>
    <row r="3667" spans="19:21" s="6" customFormat="1" x14ac:dyDescent="0.2">
      <c r="S3667" s="6">
        <v>3666</v>
      </c>
      <c r="T3667" s="6" t="s">
        <v>4576</v>
      </c>
      <c r="U3667" s="7">
        <f t="shared" si="70"/>
        <v>75.246305418719217</v>
      </c>
    </row>
    <row r="3668" spans="19:21" s="6" customFormat="1" x14ac:dyDescent="0.2">
      <c r="S3668" s="6">
        <v>3667</v>
      </c>
      <c r="T3668" s="6" t="s">
        <v>4577</v>
      </c>
      <c r="U3668" s="7">
        <f t="shared" si="70"/>
        <v>75.266830870279151</v>
      </c>
    </row>
    <row r="3669" spans="19:21" s="6" customFormat="1" x14ac:dyDescent="0.2">
      <c r="S3669" s="6">
        <v>3668</v>
      </c>
      <c r="T3669" s="6" t="s">
        <v>4578</v>
      </c>
      <c r="U3669" s="7">
        <f t="shared" si="70"/>
        <v>75.287356321839084</v>
      </c>
    </row>
    <row r="3670" spans="19:21" s="6" customFormat="1" x14ac:dyDescent="0.2">
      <c r="S3670" s="6">
        <v>3669</v>
      </c>
      <c r="T3670" s="6" t="s">
        <v>4579</v>
      </c>
      <c r="U3670" s="7">
        <f t="shared" si="70"/>
        <v>75.307881773399004</v>
      </c>
    </row>
    <row r="3671" spans="19:21" s="6" customFormat="1" x14ac:dyDescent="0.2">
      <c r="S3671" s="6">
        <v>3670</v>
      </c>
      <c r="T3671" s="6" t="s">
        <v>4580</v>
      </c>
      <c r="U3671" s="7">
        <f t="shared" si="70"/>
        <v>75.328407224958951</v>
      </c>
    </row>
    <row r="3672" spans="19:21" s="6" customFormat="1" x14ac:dyDescent="0.2">
      <c r="S3672" s="6">
        <v>3671</v>
      </c>
      <c r="T3672" s="6" t="s">
        <v>4581</v>
      </c>
      <c r="U3672" s="7">
        <f t="shared" si="70"/>
        <v>75.348932676518885</v>
      </c>
    </row>
    <row r="3673" spans="19:21" s="6" customFormat="1" x14ac:dyDescent="0.2">
      <c r="S3673" s="6">
        <v>3672</v>
      </c>
      <c r="T3673" s="6" t="s">
        <v>4582</v>
      </c>
      <c r="U3673" s="7">
        <f t="shared" si="70"/>
        <v>75.369458128078819</v>
      </c>
    </row>
    <row r="3674" spans="19:21" s="6" customFormat="1" x14ac:dyDescent="0.2">
      <c r="S3674" s="6">
        <v>3673</v>
      </c>
      <c r="T3674" s="6" t="s">
        <v>4583</v>
      </c>
      <c r="U3674" s="7">
        <f t="shared" si="70"/>
        <v>75.389983579638752</v>
      </c>
    </row>
    <row r="3675" spans="19:21" s="6" customFormat="1" x14ac:dyDescent="0.2">
      <c r="S3675" s="6">
        <v>3674</v>
      </c>
      <c r="T3675" s="6" t="s">
        <v>4584</v>
      </c>
      <c r="U3675" s="7">
        <f t="shared" si="70"/>
        <v>75.410509031198686</v>
      </c>
    </row>
    <row r="3676" spans="19:21" s="6" customFormat="1" x14ac:dyDescent="0.2">
      <c r="S3676" s="6">
        <v>3675</v>
      </c>
      <c r="T3676" s="6" t="s">
        <v>4585</v>
      </c>
      <c r="U3676" s="7">
        <f t="shared" si="70"/>
        <v>75.431034482758619</v>
      </c>
    </row>
    <row r="3677" spans="19:21" s="6" customFormat="1" x14ac:dyDescent="0.2">
      <c r="S3677" s="6">
        <v>3676</v>
      </c>
      <c r="T3677" s="6" t="s">
        <v>4586</v>
      </c>
      <c r="U3677" s="7">
        <f t="shared" si="70"/>
        <v>75.451559934318553</v>
      </c>
    </row>
    <row r="3678" spans="19:21" s="6" customFormat="1" x14ac:dyDescent="0.2">
      <c r="S3678" s="6">
        <v>3677</v>
      </c>
      <c r="T3678" s="6" t="s">
        <v>4587</v>
      </c>
      <c r="U3678" s="7">
        <f t="shared" si="70"/>
        <v>75.472085385878486</v>
      </c>
    </row>
    <row r="3679" spans="19:21" s="6" customFormat="1" x14ac:dyDescent="0.2">
      <c r="S3679" s="6">
        <v>3678</v>
      </c>
      <c r="T3679" s="6" t="s">
        <v>4588</v>
      </c>
      <c r="U3679" s="7">
        <f t="shared" si="70"/>
        <v>75.49261083743842</v>
      </c>
    </row>
    <row r="3680" spans="19:21" s="6" customFormat="1" x14ac:dyDescent="0.2">
      <c r="S3680" s="6">
        <v>3679</v>
      </c>
      <c r="T3680" s="6" t="s">
        <v>4589</v>
      </c>
      <c r="U3680" s="7">
        <f t="shared" si="70"/>
        <v>75.513136288998368</v>
      </c>
    </row>
    <row r="3681" spans="19:21" s="6" customFormat="1" x14ac:dyDescent="0.2">
      <c r="S3681" s="6">
        <v>3680</v>
      </c>
      <c r="T3681" s="6" t="s">
        <v>4590</v>
      </c>
      <c r="U3681" s="7">
        <f t="shared" si="70"/>
        <v>75.533661740558287</v>
      </c>
    </row>
    <row r="3682" spans="19:21" s="6" customFormat="1" x14ac:dyDescent="0.2">
      <c r="S3682" s="6">
        <v>3681</v>
      </c>
      <c r="T3682" s="6" t="s">
        <v>4591</v>
      </c>
      <c r="U3682" s="7">
        <f t="shared" si="70"/>
        <v>75.554187192118221</v>
      </c>
    </row>
    <row r="3683" spans="19:21" s="6" customFormat="1" x14ac:dyDescent="0.2">
      <c r="S3683" s="6">
        <v>3682</v>
      </c>
      <c r="T3683" s="6" t="s">
        <v>4592</v>
      </c>
      <c r="U3683" s="7">
        <f t="shared" si="70"/>
        <v>75.574712643678168</v>
      </c>
    </row>
    <row r="3684" spans="19:21" s="6" customFormat="1" x14ac:dyDescent="0.2">
      <c r="S3684" s="6">
        <v>3683</v>
      </c>
      <c r="T3684" s="6" t="s">
        <v>4593</v>
      </c>
      <c r="U3684" s="7">
        <f t="shared" si="70"/>
        <v>75.595238095238088</v>
      </c>
    </row>
    <row r="3685" spans="19:21" s="6" customFormat="1" x14ac:dyDescent="0.2">
      <c r="S3685" s="6">
        <v>3684</v>
      </c>
      <c r="T3685" s="6" t="s">
        <v>4594</v>
      </c>
      <c r="U3685" s="7">
        <f t="shared" si="70"/>
        <v>75.615763546798036</v>
      </c>
    </row>
    <row r="3686" spans="19:21" s="6" customFormat="1" x14ac:dyDescent="0.2">
      <c r="S3686" s="6">
        <v>3685</v>
      </c>
      <c r="T3686" s="6" t="s">
        <v>4595</v>
      </c>
      <c r="U3686" s="7">
        <f t="shared" si="70"/>
        <v>75.636288998357955</v>
      </c>
    </row>
    <row r="3687" spans="19:21" s="6" customFormat="1" x14ac:dyDescent="0.2">
      <c r="S3687" s="6">
        <v>3686</v>
      </c>
      <c r="T3687" s="6" t="s">
        <v>4596</v>
      </c>
      <c r="U3687" s="7">
        <f t="shared" si="70"/>
        <v>75.656814449917903</v>
      </c>
    </row>
    <row r="3688" spans="19:21" s="6" customFormat="1" x14ac:dyDescent="0.2">
      <c r="S3688" s="6">
        <v>3687</v>
      </c>
      <c r="T3688" s="6" t="s">
        <v>4597</v>
      </c>
      <c r="U3688" s="7">
        <f t="shared" si="70"/>
        <v>75.677339901477836</v>
      </c>
    </row>
    <row r="3689" spans="19:21" s="6" customFormat="1" x14ac:dyDescent="0.2">
      <c r="S3689" s="6">
        <v>3688</v>
      </c>
      <c r="T3689" s="6" t="s">
        <v>4598</v>
      </c>
      <c r="U3689" s="7">
        <f t="shared" si="70"/>
        <v>75.69786535303777</v>
      </c>
    </row>
    <row r="3690" spans="19:21" s="6" customFormat="1" x14ac:dyDescent="0.2">
      <c r="S3690" s="6">
        <v>3689</v>
      </c>
      <c r="T3690" s="6" t="s">
        <v>4599</v>
      </c>
      <c r="U3690" s="7">
        <f t="shared" si="70"/>
        <v>75.718390804597703</v>
      </c>
    </row>
    <row r="3691" spans="19:21" s="6" customFormat="1" x14ac:dyDescent="0.2">
      <c r="S3691" s="6">
        <v>3690</v>
      </c>
      <c r="T3691" s="6" t="s">
        <v>4600</v>
      </c>
      <c r="U3691" s="7">
        <f t="shared" si="70"/>
        <v>75.738916256157637</v>
      </c>
    </row>
    <row r="3692" spans="19:21" s="6" customFormat="1" x14ac:dyDescent="0.2">
      <c r="S3692" s="6">
        <v>3691</v>
      </c>
      <c r="T3692" s="6" t="s">
        <v>4601</v>
      </c>
      <c r="U3692" s="7">
        <f t="shared" si="70"/>
        <v>75.759441707717571</v>
      </c>
    </row>
    <row r="3693" spans="19:21" s="6" customFormat="1" x14ac:dyDescent="0.2">
      <c r="S3693" s="6">
        <v>3692</v>
      </c>
      <c r="T3693" s="6" t="s">
        <v>4602</v>
      </c>
      <c r="U3693" s="7">
        <f t="shared" si="70"/>
        <v>75.779967159277504</v>
      </c>
    </row>
    <row r="3694" spans="19:21" s="6" customFormat="1" x14ac:dyDescent="0.2">
      <c r="S3694" s="6">
        <v>3693</v>
      </c>
      <c r="T3694" s="6" t="s">
        <v>4603</v>
      </c>
      <c r="U3694" s="7">
        <f t="shared" si="70"/>
        <v>75.800492610837438</v>
      </c>
    </row>
    <row r="3695" spans="19:21" s="6" customFormat="1" x14ac:dyDescent="0.2">
      <c r="S3695" s="6">
        <v>3694</v>
      </c>
      <c r="T3695" s="6" t="s">
        <v>4604</v>
      </c>
      <c r="U3695" s="7">
        <f t="shared" si="70"/>
        <v>75.821018062397371</v>
      </c>
    </row>
    <row r="3696" spans="19:21" s="6" customFormat="1" x14ac:dyDescent="0.2">
      <c r="S3696" s="6">
        <v>3695</v>
      </c>
      <c r="T3696" s="6" t="s">
        <v>4605</v>
      </c>
      <c r="U3696" s="7">
        <f t="shared" si="70"/>
        <v>75.841543513957305</v>
      </c>
    </row>
    <row r="3697" spans="19:21" s="6" customFormat="1" x14ac:dyDescent="0.2">
      <c r="S3697" s="6">
        <v>3696</v>
      </c>
      <c r="T3697" s="6" t="s">
        <v>4606</v>
      </c>
      <c r="U3697" s="7">
        <f t="shared" si="70"/>
        <v>75.862068965517238</v>
      </c>
    </row>
    <row r="3698" spans="19:21" s="6" customFormat="1" x14ac:dyDescent="0.2">
      <c r="S3698" s="6">
        <v>3697</v>
      </c>
      <c r="T3698" s="6" t="s">
        <v>4607</v>
      </c>
      <c r="U3698" s="7">
        <f t="shared" si="70"/>
        <v>75.882594417077172</v>
      </c>
    </row>
    <row r="3699" spans="19:21" s="6" customFormat="1" x14ac:dyDescent="0.2">
      <c r="S3699" s="6">
        <v>3698</v>
      </c>
      <c r="T3699" s="6" t="s">
        <v>4608</v>
      </c>
      <c r="U3699" s="7">
        <f t="shared" si="70"/>
        <v>75.90311986863712</v>
      </c>
    </row>
    <row r="3700" spans="19:21" s="6" customFormat="1" x14ac:dyDescent="0.2">
      <c r="S3700" s="6">
        <v>3699</v>
      </c>
      <c r="T3700" s="6" t="s">
        <v>4609</v>
      </c>
      <c r="U3700" s="7">
        <f t="shared" si="70"/>
        <v>75.923645320197039</v>
      </c>
    </row>
    <row r="3701" spans="19:21" s="6" customFormat="1" x14ac:dyDescent="0.2">
      <c r="S3701" s="6">
        <v>3700</v>
      </c>
      <c r="T3701" s="6" t="s">
        <v>4610</v>
      </c>
      <c r="U3701" s="7">
        <f t="shared" si="70"/>
        <v>75.944170771756987</v>
      </c>
    </row>
    <row r="3702" spans="19:21" s="6" customFormat="1" x14ac:dyDescent="0.2">
      <c r="S3702" s="6">
        <v>3701</v>
      </c>
      <c r="T3702" s="6" t="s">
        <v>4611</v>
      </c>
      <c r="U3702" s="7">
        <f t="shared" si="70"/>
        <v>75.964696223316906</v>
      </c>
    </row>
    <row r="3703" spans="19:21" s="6" customFormat="1" x14ac:dyDescent="0.2">
      <c r="S3703" s="6">
        <v>3702</v>
      </c>
      <c r="T3703" s="6" t="s">
        <v>4612</v>
      </c>
      <c r="U3703" s="7">
        <f t="shared" si="70"/>
        <v>75.98522167487684</v>
      </c>
    </row>
    <row r="3704" spans="19:21" s="6" customFormat="1" x14ac:dyDescent="0.2">
      <c r="S3704" s="6">
        <v>3703</v>
      </c>
      <c r="T3704" s="6" t="s">
        <v>4613</v>
      </c>
      <c r="U3704" s="7">
        <f t="shared" si="70"/>
        <v>76.005747126436788</v>
      </c>
    </row>
    <row r="3705" spans="19:21" s="6" customFormat="1" x14ac:dyDescent="0.2">
      <c r="S3705" s="6">
        <v>3704</v>
      </c>
      <c r="T3705" s="6" t="s">
        <v>4614</v>
      </c>
      <c r="U3705" s="7">
        <f t="shared" si="70"/>
        <v>76.026272577996707</v>
      </c>
    </row>
    <row r="3706" spans="19:21" s="6" customFormat="1" x14ac:dyDescent="0.2">
      <c r="S3706" s="6">
        <v>3705</v>
      </c>
      <c r="T3706" s="6" t="s">
        <v>4615</v>
      </c>
      <c r="U3706" s="7">
        <f t="shared" si="70"/>
        <v>76.046798029556655</v>
      </c>
    </row>
    <row r="3707" spans="19:21" s="6" customFormat="1" x14ac:dyDescent="0.2">
      <c r="S3707" s="6">
        <v>3706</v>
      </c>
      <c r="T3707" s="6" t="s">
        <v>4616</v>
      </c>
      <c r="U3707" s="7">
        <f t="shared" si="70"/>
        <v>76.067323481116588</v>
      </c>
    </row>
    <row r="3708" spans="19:21" s="6" customFormat="1" x14ac:dyDescent="0.2">
      <c r="S3708" s="6">
        <v>3707</v>
      </c>
      <c r="T3708" s="6" t="s">
        <v>4617</v>
      </c>
      <c r="U3708" s="7">
        <f t="shared" si="70"/>
        <v>76.087848932676522</v>
      </c>
    </row>
    <row r="3709" spans="19:21" s="6" customFormat="1" x14ac:dyDescent="0.2">
      <c r="S3709" s="6">
        <v>3708</v>
      </c>
      <c r="T3709" s="6" t="s">
        <v>4618</v>
      </c>
      <c r="U3709" s="7">
        <f t="shared" si="70"/>
        <v>76.108374384236456</v>
      </c>
    </row>
    <row r="3710" spans="19:21" s="6" customFormat="1" x14ac:dyDescent="0.2">
      <c r="S3710" s="6">
        <v>3709</v>
      </c>
      <c r="T3710" s="6" t="s">
        <v>4619</v>
      </c>
      <c r="U3710" s="7">
        <f t="shared" si="70"/>
        <v>76.128899835796375</v>
      </c>
    </row>
    <row r="3711" spans="19:21" s="6" customFormat="1" x14ac:dyDescent="0.2">
      <c r="S3711" s="6">
        <v>3710</v>
      </c>
      <c r="T3711" s="6" t="s">
        <v>4620</v>
      </c>
      <c r="U3711" s="7">
        <f t="shared" si="70"/>
        <v>76.149425287356323</v>
      </c>
    </row>
    <row r="3712" spans="19:21" s="6" customFormat="1" x14ac:dyDescent="0.2">
      <c r="S3712" s="6">
        <v>3711</v>
      </c>
      <c r="T3712" s="6" t="s">
        <v>4621</v>
      </c>
      <c r="U3712" s="7">
        <f t="shared" si="70"/>
        <v>76.169950738916256</v>
      </c>
    </row>
    <row r="3713" spans="19:21" s="6" customFormat="1" x14ac:dyDescent="0.2">
      <c r="S3713" s="6">
        <v>3712</v>
      </c>
      <c r="T3713" s="6" t="s">
        <v>4622</v>
      </c>
      <c r="U3713" s="7">
        <f t="shared" si="70"/>
        <v>76.19047619047619</v>
      </c>
    </row>
    <row r="3714" spans="19:21" s="6" customFormat="1" x14ac:dyDescent="0.2">
      <c r="S3714" s="6">
        <v>3713</v>
      </c>
      <c r="T3714" s="6" t="s">
        <v>4623</v>
      </c>
      <c r="U3714" s="7">
        <f t="shared" si="70"/>
        <v>76.211001642036123</v>
      </c>
    </row>
    <row r="3715" spans="19:21" s="6" customFormat="1" x14ac:dyDescent="0.2">
      <c r="S3715" s="6">
        <v>3714</v>
      </c>
      <c r="T3715" s="6" t="s">
        <v>4624</v>
      </c>
      <c r="U3715" s="7">
        <f t="shared" si="70"/>
        <v>76.231527093596057</v>
      </c>
    </row>
    <row r="3716" spans="19:21" s="6" customFormat="1" x14ac:dyDescent="0.2">
      <c r="S3716" s="6">
        <v>3715</v>
      </c>
      <c r="T3716" s="6" t="s">
        <v>4625</v>
      </c>
      <c r="U3716" s="7">
        <f t="shared" si="70"/>
        <v>76.252052545155991</v>
      </c>
    </row>
    <row r="3717" spans="19:21" s="6" customFormat="1" x14ac:dyDescent="0.2">
      <c r="S3717" s="6">
        <v>3716</v>
      </c>
      <c r="T3717" s="6" t="s">
        <v>4626</v>
      </c>
      <c r="U3717" s="7">
        <f t="shared" si="70"/>
        <v>76.272577996715924</v>
      </c>
    </row>
    <row r="3718" spans="19:21" s="6" customFormat="1" x14ac:dyDescent="0.2">
      <c r="S3718" s="6">
        <v>3717</v>
      </c>
      <c r="T3718" s="6" t="s">
        <v>4627</v>
      </c>
      <c r="U3718" s="7">
        <f t="shared" si="70"/>
        <v>76.293103448275872</v>
      </c>
    </row>
    <row r="3719" spans="19:21" s="6" customFormat="1" x14ac:dyDescent="0.2">
      <c r="S3719" s="6">
        <v>3718</v>
      </c>
      <c r="T3719" s="6" t="s">
        <v>4628</v>
      </c>
      <c r="U3719" s="7">
        <f t="shared" si="70"/>
        <v>76.313628899835791</v>
      </c>
    </row>
    <row r="3720" spans="19:21" s="6" customFormat="1" x14ac:dyDescent="0.2">
      <c r="S3720" s="6">
        <v>3719</v>
      </c>
      <c r="T3720" s="6" t="s">
        <v>4629</v>
      </c>
      <c r="U3720" s="7">
        <f t="shared" si="70"/>
        <v>76.334154351395739</v>
      </c>
    </row>
    <row r="3721" spans="19:21" s="6" customFormat="1" x14ac:dyDescent="0.2">
      <c r="S3721" s="6">
        <v>3720</v>
      </c>
      <c r="T3721" s="6" t="s">
        <v>4630</v>
      </c>
      <c r="U3721" s="7">
        <f t="shared" si="70"/>
        <v>76.354679802955658</v>
      </c>
    </row>
    <row r="3722" spans="19:21" s="6" customFormat="1" x14ac:dyDescent="0.2">
      <c r="S3722" s="6">
        <v>3721</v>
      </c>
      <c r="T3722" s="6" t="s">
        <v>4631</v>
      </c>
      <c r="U3722" s="7">
        <f t="shared" si="70"/>
        <v>76.375205254515606</v>
      </c>
    </row>
    <row r="3723" spans="19:21" s="6" customFormat="1" x14ac:dyDescent="0.2">
      <c r="S3723" s="6">
        <v>3722</v>
      </c>
      <c r="T3723" s="6" t="s">
        <v>4632</v>
      </c>
      <c r="U3723" s="7">
        <f t="shared" si="70"/>
        <v>76.39573070607554</v>
      </c>
    </row>
    <row r="3724" spans="19:21" s="6" customFormat="1" x14ac:dyDescent="0.2">
      <c r="S3724" s="6">
        <v>3723</v>
      </c>
      <c r="T3724" s="6" t="s">
        <v>4633</v>
      </c>
      <c r="U3724" s="7">
        <f t="shared" si="70"/>
        <v>76.416256157635459</v>
      </c>
    </row>
    <row r="3725" spans="19:21" s="6" customFormat="1" x14ac:dyDescent="0.2">
      <c r="S3725" s="6">
        <v>3724</v>
      </c>
      <c r="T3725" s="6" t="s">
        <v>4634</v>
      </c>
      <c r="U3725" s="7">
        <f t="shared" si="70"/>
        <v>76.436781609195407</v>
      </c>
    </row>
    <row r="3726" spans="19:21" s="6" customFormat="1" x14ac:dyDescent="0.2">
      <c r="S3726" s="6">
        <v>3725</v>
      </c>
      <c r="T3726" s="6" t="s">
        <v>4635</v>
      </c>
      <c r="U3726" s="7">
        <f t="shared" si="70"/>
        <v>76.45730706075534</v>
      </c>
    </row>
    <row r="3727" spans="19:21" s="6" customFormat="1" x14ac:dyDescent="0.2">
      <c r="S3727" s="6">
        <v>3726</v>
      </c>
      <c r="T3727" s="6" t="s">
        <v>4636</v>
      </c>
      <c r="U3727" s="7">
        <f t="shared" si="70"/>
        <v>76.477832512315274</v>
      </c>
    </row>
    <row r="3728" spans="19:21" s="6" customFormat="1" x14ac:dyDescent="0.2">
      <c r="S3728" s="6">
        <v>3727</v>
      </c>
      <c r="T3728" s="6" t="s">
        <v>4637</v>
      </c>
      <c r="U3728" s="7">
        <f t="shared" si="70"/>
        <v>76.498357963875208</v>
      </c>
    </row>
    <row r="3729" spans="19:21" s="6" customFormat="1" x14ac:dyDescent="0.2">
      <c r="S3729" s="6">
        <v>3728</v>
      </c>
      <c r="T3729" s="6" t="s">
        <v>4638</v>
      </c>
      <c r="U3729" s="7">
        <f t="shared" si="70"/>
        <v>76.518883415435141</v>
      </c>
    </row>
    <row r="3730" spans="19:21" s="6" customFormat="1" x14ac:dyDescent="0.2">
      <c r="S3730" s="6">
        <v>3729</v>
      </c>
      <c r="T3730" s="6" t="s">
        <v>4639</v>
      </c>
      <c r="U3730" s="7">
        <f t="shared" ref="U3730:U3793" si="71">(S3730/4872)*100</f>
        <v>76.539408866995075</v>
      </c>
    </row>
    <row r="3731" spans="19:21" s="6" customFormat="1" x14ac:dyDescent="0.2">
      <c r="S3731" s="6">
        <v>3730</v>
      </c>
      <c r="T3731" s="6" t="s">
        <v>4640</v>
      </c>
      <c r="U3731" s="7">
        <f t="shared" si="71"/>
        <v>76.559934318555008</v>
      </c>
    </row>
    <row r="3732" spans="19:21" s="6" customFormat="1" x14ac:dyDescent="0.2">
      <c r="S3732" s="6">
        <v>3731</v>
      </c>
      <c r="T3732" s="6" t="s">
        <v>4641</v>
      </c>
      <c r="U3732" s="7">
        <f t="shared" si="71"/>
        <v>76.580459770114942</v>
      </c>
    </row>
    <row r="3733" spans="19:21" s="6" customFormat="1" x14ac:dyDescent="0.2">
      <c r="S3733" s="6">
        <v>3732</v>
      </c>
      <c r="T3733" s="6" t="s">
        <v>4642</v>
      </c>
      <c r="U3733" s="7">
        <f t="shared" si="71"/>
        <v>76.600985221674875</v>
      </c>
    </row>
    <row r="3734" spans="19:21" s="6" customFormat="1" x14ac:dyDescent="0.2">
      <c r="S3734" s="6">
        <v>3733</v>
      </c>
      <c r="T3734" s="6" t="s">
        <v>4643</v>
      </c>
      <c r="U3734" s="7">
        <f t="shared" si="71"/>
        <v>76.621510673234809</v>
      </c>
    </row>
    <row r="3735" spans="19:21" s="6" customFormat="1" x14ac:dyDescent="0.2">
      <c r="S3735" s="6">
        <v>3734</v>
      </c>
      <c r="T3735" s="6" t="s">
        <v>4644</v>
      </c>
      <c r="U3735" s="7">
        <f t="shared" si="71"/>
        <v>76.642036124794743</v>
      </c>
    </row>
    <row r="3736" spans="19:21" s="6" customFormat="1" x14ac:dyDescent="0.2">
      <c r="S3736" s="6">
        <v>3735</v>
      </c>
      <c r="T3736" s="6" t="s">
        <v>4645</v>
      </c>
      <c r="U3736" s="7">
        <f t="shared" si="71"/>
        <v>76.662561576354676</v>
      </c>
    </row>
    <row r="3737" spans="19:21" s="6" customFormat="1" x14ac:dyDescent="0.2">
      <c r="S3737" s="6">
        <v>3736</v>
      </c>
      <c r="T3737" s="6" t="s">
        <v>4646</v>
      </c>
      <c r="U3737" s="7">
        <f t="shared" si="71"/>
        <v>76.68308702791461</v>
      </c>
    </row>
    <row r="3738" spans="19:21" s="6" customFormat="1" x14ac:dyDescent="0.2">
      <c r="S3738" s="6">
        <v>3737</v>
      </c>
      <c r="T3738" s="6" t="s">
        <v>4647</v>
      </c>
      <c r="U3738" s="7">
        <f t="shared" si="71"/>
        <v>76.703612479474543</v>
      </c>
    </row>
    <row r="3739" spans="19:21" s="6" customFormat="1" x14ac:dyDescent="0.2">
      <c r="S3739" s="6">
        <v>3738</v>
      </c>
      <c r="T3739" s="6" t="s">
        <v>4648</v>
      </c>
      <c r="U3739" s="7">
        <f t="shared" si="71"/>
        <v>76.724137931034491</v>
      </c>
    </row>
    <row r="3740" spans="19:21" s="6" customFormat="1" x14ac:dyDescent="0.2">
      <c r="S3740" s="6">
        <v>3739</v>
      </c>
      <c r="T3740" s="6" t="s">
        <v>4649</v>
      </c>
      <c r="U3740" s="7">
        <f t="shared" si="71"/>
        <v>76.74466338259441</v>
      </c>
    </row>
    <row r="3741" spans="19:21" s="6" customFormat="1" x14ac:dyDescent="0.2">
      <c r="S3741" s="6">
        <v>3740</v>
      </c>
      <c r="T3741" s="6" t="s">
        <v>4650</v>
      </c>
      <c r="U3741" s="7">
        <f t="shared" si="71"/>
        <v>76.765188834154358</v>
      </c>
    </row>
    <row r="3742" spans="19:21" s="6" customFormat="1" x14ac:dyDescent="0.2">
      <c r="S3742" s="6">
        <v>3741</v>
      </c>
      <c r="T3742" s="6" t="s">
        <v>4651</v>
      </c>
      <c r="U3742" s="7">
        <f t="shared" si="71"/>
        <v>76.785714285714292</v>
      </c>
    </row>
    <row r="3743" spans="19:21" s="6" customFormat="1" x14ac:dyDescent="0.2">
      <c r="S3743" s="6">
        <v>3742</v>
      </c>
      <c r="T3743" s="6" t="s">
        <v>4652</v>
      </c>
      <c r="U3743" s="7">
        <f t="shared" si="71"/>
        <v>76.806239737274211</v>
      </c>
    </row>
    <row r="3744" spans="19:21" s="6" customFormat="1" x14ac:dyDescent="0.2">
      <c r="S3744" s="6">
        <v>3743</v>
      </c>
      <c r="T3744" s="6" t="s">
        <v>4653</v>
      </c>
      <c r="U3744" s="7">
        <f t="shared" si="71"/>
        <v>76.826765188834159</v>
      </c>
    </row>
    <row r="3745" spans="19:21" s="6" customFormat="1" x14ac:dyDescent="0.2">
      <c r="S3745" s="6">
        <v>3744</v>
      </c>
      <c r="T3745" s="6" t="s">
        <v>4654</v>
      </c>
      <c r="U3745" s="7">
        <f t="shared" si="71"/>
        <v>76.847290640394078</v>
      </c>
    </row>
    <row r="3746" spans="19:21" s="6" customFormat="1" x14ac:dyDescent="0.2">
      <c r="S3746" s="6">
        <v>3745</v>
      </c>
      <c r="T3746" s="6" t="s">
        <v>4655</v>
      </c>
      <c r="U3746" s="7">
        <f t="shared" si="71"/>
        <v>76.867816091954026</v>
      </c>
    </row>
    <row r="3747" spans="19:21" s="6" customFormat="1" x14ac:dyDescent="0.2">
      <c r="S3747" s="6">
        <v>3746</v>
      </c>
      <c r="T3747" s="6" t="s">
        <v>4656</v>
      </c>
      <c r="U3747" s="7">
        <f t="shared" si="71"/>
        <v>76.88834154351396</v>
      </c>
    </row>
    <row r="3748" spans="19:21" s="6" customFormat="1" x14ac:dyDescent="0.2">
      <c r="S3748" s="6">
        <v>3747</v>
      </c>
      <c r="T3748" s="6" t="s">
        <v>4657</v>
      </c>
      <c r="U3748" s="7">
        <f t="shared" si="71"/>
        <v>76.908866995073893</v>
      </c>
    </row>
    <row r="3749" spans="19:21" s="6" customFormat="1" x14ac:dyDescent="0.2">
      <c r="S3749" s="6">
        <v>3748</v>
      </c>
      <c r="T3749" s="6" t="s">
        <v>4658</v>
      </c>
      <c r="U3749" s="7">
        <f t="shared" si="71"/>
        <v>76.929392446633827</v>
      </c>
    </row>
    <row r="3750" spans="19:21" s="6" customFormat="1" x14ac:dyDescent="0.2">
      <c r="S3750" s="6">
        <v>3749</v>
      </c>
      <c r="T3750" s="6" t="s">
        <v>4659</v>
      </c>
      <c r="U3750" s="7">
        <f t="shared" si="71"/>
        <v>76.94991789819376</v>
      </c>
    </row>
    <row r="3751" spans="19:21" s="6" customFormat="1" x14ac:dyDescent="0.2">
      <c r="S3751" s="6">
        <v>3750</v>
      </c>
      <c r="T3751" s="6" t="s">
        <v>4660</v>
      </c>
      <c r="U3751" s="7">
        <f t="shared" si="71"/>
        <v>76.970443349753694</v>
      </c>
    </row>
    <row r="3752" spans="19:21" s="6" customFormat="1" x14ac:dyDescent="0.2">
      <c r="S3752" s="6">
        <v>3751</v>
      </c>
      <c r="T3752" s="6" t="s">
        <v>4661</v>
      </c>
      <c r="U3752" s="7">
        <f t="shared" si="71"/>
        <v>76.990968801313628</v>
      </c>
    </row>
    <row r="3753" spans="19:21" s="6" customFormat="1" x14ac:dyDescent="0.2">
      <c r="S3753" s="6">
        <v>3752</v>
      </c>
      <c r="T3753" s="6" t="s">
        <v>4662</v>
      </c>
      <c r="U3753" s="7">
        <f t="shared" si="71"/>
        <v>77.011494252873561</v>
      </c>
    </row>
    <row r="3754" spans="19:21" s="6" customFormat="1" x14ac:dyDescent="0.2">
      <c r="S3754" s="6">
        <v>3753</v>
      </c>
      <c r="T3754" s="6" t="s">
        <v>4663</v>
      </c>
      <c r="U3754" s="7">
        <f t="shared" si="71"/>
        <v>77.032019704433495</v>
      </c>
    </row>
    <row r="3755" spans="19:21" s="6" customFormat="1" x14ac:dyDescent="0.2">
      <c r="S3755" s="6">
        <v>3754</v>
      </c>
      <c r="T3755" s="6" t="s">
        <v>4664</v>
      </c>
      <c r="U3755" s="7">
        <f t="shared" si="71"/>
        <v>77.052545155993428</v>
      </c>
    </row>
    <row r="3756" spans="19:21" s="6" customFormat="1" x14ac:dyDescent="0.2">
      <c r="S3756" s="6">
        <v>3755</v>
      </c>
      <c r="T3756" s="6" t="s">
        <v>4665</v>
      </c>
      <c r="U3756" s="7">
        <f t="shared" si="71"/>
        <v>77.073070607553362</v>
      </c>
    </row>
    <row r="3757" spans="19:21" s="6" customFormat="1" x14ac:dyDescent="0.2">
      <c r="S3757" s="6">
        <v>3756</v>
      </c>
      <c r="T3757" s="6" t="s">
        <v>4666</v>
      </c>
      <c r="U3757" s="7">
        <f t="shared" si="71"/>
        <v>77.093596059113295</v>
      </c>
    </row>
    <row r="3758" spans="19:21" s="6" customFormat="1" x14ac:dyDescent="0.2">
      <c r="S3758" s="6">
        <v>3757</v>
      </c>
      <c r="T3758" s="6" t="s">
        <v>4667</v>
      </c>
      <c r="U3758" s="7">
        <f t="shared" si="71"/>
        <v>77.114121510673243</v>
      </c>
    </row>
    <row r="3759" spans="19:21" s="6" customFormat="1" x14ac:dyDescent="0.2">
      <c r="S3759" s="6">
        <v>3758</v>
      </c>
      <c r="T3759" s="6" t="s">
        <v>4668</v>
      </c>
      <c r="U3759" s="7">
        <f t="shared" si="71"/>
        <v>77.134646962233163</v>
      </c>
    </row>
    <row r="3760" spans="19:21" s="6" customFormat="1" x14ac:dyDescent="0.2">
      <c r="S3760" s="6">
        <v>3759</v>
      </c>
      <c r="T3760" s="6" t="s">
        <v>4669</v>
      </c>
      <c r="U3760" s="7">
        <f t="shared" si="71"/>
        <v>77.15517241379311</v>
      </c>
    </row>
    <row r="3761" spans="19:21" s="6" customFormat="1" x14ac:dyDescent="0.2">
      <c r="S3761" s="6">
        <v>3760</v>
      </c>
      <c r="T3761" s="6" t="s">
        <v>4670</v>
      </c>
      <c r="U3761" s="7">
        <f t="shared" si="71"/>
        <v>77.17569786535303</v>
      </c>
    </row>
    <row r="3762" spans="19:21" s="6" customFormat="1" x14ac:dyDescent="0.2">
      <c r="S3762" s="6">
        <v>3761</v>
      </c>
      <c r="T3762" s="6" t="s">
        <v>4671</v>
      </c>
      <c r="U3762" s="7">
        <f t="shared" si="71"/>
        <v>77.196223316912977</v>
      </c>
    </row>
    <row r="3763" spans="19:21" s="6" customFormat="1" x14ac:dyDescent="0.2">
      <c r="S3763" s="6">
        <v>3762</v>
      </c>
      <c r="T3763" s="6" t="s">
        <v>4672</v>
      </c>
      <c r="U3763" s="7">
        <f t="shared" si="71"/>
        <v>77.216748768472911</v>
      </c>
    </row>
    <row r="3764" spans="19:21" s="6" customFormat="1" x14ac:dyDescent="0.2">
      <c r="S3764" s="6">
        <v>3763</v>
      </c>
      <c r="T3764" s="6" t="s">
        <v>4673</v>
      </c>
      <c r="U3764" s="7">
        <f t="shared" si="71"/>
        <v>77.23727422003283</v>
      </c>
    </row>
    <row r="3765" spans="19:21" s="6" customFormat="1" x14ac:dyDescent="0.2">
      <c r="S3765" s="6">
        <v>3764</v>
      </c>
      <c r="T3765" s="6" t="s">
        <v>4674</v>
      </c>
      <c r="U3765" s="7">
        <f t="shared" si="71"/>
        <v>77.257799671592778</v>
      </c>
    </row>
    <row r="3766" spans="19:21" s="6" customFormat="1" x14ac:dyDescent="0.2">
      <c r="S3766" s="6">
        <v>3765</v>
      </c>
      <c r="T3766" s="6" t="s">
        <v>4675</v>
      </c>
      <c r="U3766" s="7">
        <f t="shared" si="71"/>
        <v>77.278325123152712</v>
      </c>
    </row>
    <row r="3767" spans="19:21" s="6" customFormat="1" x14ac:dyDescent="0.2">
      <c r="S3767" s="6">
        <v>3766</v>
      </c>
      <c r="T3767" s="6" t="s">
        <v>4676</v>
      </c>
      <c r="U3767" s="7">
        <f t="shared" si="71"/>
        <v>77.298850574712645</v>
      </c>
    </row>
    <row r="3768" spans="19:21" s="6" customFormat="1" x14ac:dyDescent="0.2">
      <c r="S3768" s="6">
        <v>3767</v>
      </c>
      <c r="T3768" s="6" t="s">
        <v>4677</v>
      </c>
      <c r="U3768" s="7">
        <f t="shared" si="71"/>
        <v>77.319376026272579</v>
      </c>
    </row>
    <row r="3769" spans="19:21" s="6" customFormat="1" x14ac:dyDescent="0.2">
      <c r="S3769" s="6">
        <v>3768</v>
      </c>
      <c r="T3769" s="6" t="s">
        <v>4678</v>
      </c>
      <c r="U3769" s="7">
        <f t="shared" si="71"/>
        <v>77.339901477832512</v>
      </c>
    </row>
    <row r="3770" spans="19:21" s="6" customFormat="1" x14ac:dyDescent="0.2">
      <c r="S3770" s="6">
        <v>3769</v>
      </c>
      <c r="T3770" s="6" t="s">
        <v>4679</v>
      </c>
      <c r="U3770" s="7">
        <f t="shared" si="71"/>
        <v>77.360426929392446</v>
      </c>
    </row>
    <row r="3771" spans="19:21" s="6" customFormat="1" x14ac:dyDescent="0.2">
      <c r="S3771" s="6">
        <v>3770</v>
      </c>
      <c r="T3771" s="6" t="s">
        <v>4680</v>
      </c>
      <c r="U3771" s="7">
        <f t="shared" si="71"/>
        <v>77.38095238095238</v>
      </c>
    </row>
    <row r="3772" spans="19:21" s="6" customFormat="1" x14ac:dyDescent="0.2">
      <c r="S3772" s="6">
        <v>3771</v>
      </c>
      <c r="T3772" s="6" t="s">
        <v>4681</v>
      </c>
      <c r="U3772" s="7">
        <f t="shared" si="71"/>
        <v>77.401477832512313</v>
      </c>
    </row>
    <row r="3773" spans="19:21" s="6" customFormat="1" x14ac:dyDescent="0.2">
      <c r="S3773" s="6">
        <v>3772</v>
      </c>
      <c r="T3773" s="6" t="s">
        <v>4682</v>
      </c>
      <c r="U3773" s="7">
        <f t="shared" si="71"/>
        <v>77.422003284072247</v>
      </c>
    </row>
    <row r="3774" spans="19:21" s="6" customFormat="1" x14ac:dyDescent="0.2">
      <c r="S3774" s="6">
        <v>3773</v>
      </c>
      <c r="T3774" s="6" t="s">
        <v>4683</v>
      </c>
      <c r="U3774" s="7">
        <f t="shared" si="71"/>
        <v>77.442528735632195</v>
      </c>
    </row>
    <row r="3775" spans="19:21" s="6" customFormat="1" x14ac:dyDescent="0.2">
      <c r="S3775" s="6">
        <v>3774</v>
      </c>
      <c r="T3775" s="6" t="s">
        <v>4684</v>
      </c>
      <c r="U3775" s="7">
        <f t="shared" si="71"/>
        <v>77.463054187192114</v>
      </c>
    </row>
    <row r="3776" spans="19:21" s="6" customFormat="1" x14ac:dyDescent="0.2">
      <c r="S3776" s="6">
        <v>3775</v>
      </c>
      <c r="T3776" s="6" t="s">
        <v>4685</v>
      </c>
      <c r="U3776" s="7">
        <f t="shared" si="71"/>
        <v>77.483579638752047</v>
      </c>
    </row>
    <row r="3777" spans="19:21" s="6" customFormat="1" x14ac:dyDescent="0.2">
      <c r="S3777" s="6">
        <v>3776</v>
      </c>
      <c r="T3777" s="6" t="s">
        <v>4686</v>
      </c>
      <c r="U3777" s="7">
        <f t="shared" si="71"/>
        <v>77.504105090311995</v>
      </c>
    </row>
    <row r="3778" spans="19:21" s="6" customFormat="1" x14ac:dyDescent="0.2">
      <c r="S3778" s="6">
        <v>3777</v>
      </c>
      <c r="T3778" s="6" t="s">
        <v>4687</v>
      </c>
      <c r="U3778" s="7">
        <f t="shared" si="71"/>
        <v>77.524630541871915</v>
      </c>
    </row>
    <row r="3779" spans="19:21" s="6" customFormat="1" x14ac:dyDescent="0.2">
      <c r="S3779" s="6">
        <v>3778</v>
      </c>
      <c r="T3779" s="6" t="s">
        <v>4688</v>
      </c>
      <c r="U3779" s="7">
        <f t="shared" si="71"/>
        <v>77.545155993431862</v>
      </c>
    </row>
    <row r="3780" spans="19:21" s="6" customFormat="1" x14ac:dyDescent="0.2">
      <c r="S3780" s="6">
        <v>3779</v>
      </c>
      <c r="T3780" s="6" t="s">
        <v>4689</v>
      </c>
      <c r="U3780" s="7">
        <f t="shared" si="71"/>
        <v>77.565681444991782</v>
      </c>
    </row>
    <row r="3781" spans="19:21" s="6" customFormat="1" x14ac:dyDescent="0.2">
      <c r="S3781" s="6">
        <v>3780</v>
      </c>
      <c r="T3781" s="6" t="s">
        <v>4690</v>
      </c>
      <c r="U3781" s="7">
        <f t="shared" si="71"/>
        <v>77.58620689655173</v>
      </c>
    </row>
    <row r="3782" spans="19:21" s="6" customFormat="1" x14ac:dyDescent="0.2">
      <c r="S3782" s="6">
        <v>3781</v>
      </c>
      <c r="T3782" s="6" t="s">
        <v>4691</v>
      </c>
      <c r="U3782" s="7">
        <f t="shared" si="71"/>
        <v>77.606732348111663</v>
      </c>
    </row>
    <row r="3783" spans="19:21" s="6" customFormat="1" x14ac:dyDescent="0.2">
      <c r="S3783" s="6">
        <v>3782</v>
      </c>
      <c r="T3783" s="6" t="s">
        <v>4692</v>
      </c>
      <c r="U3783" s="7">
        <f t="shared" si="71"/>
        <v>77.627257799671582</v>
      </c>
    </row>
    <row r="3784" spans="19:21" s="6" customFormat="1" x14ac:dyDescent="0.2">
      <c r="S3784" s="6">
        <v>3783</v>
      </c>
      <c r="T3784" s="6" t="s">
        <v>4693</v>
      </c>
      <c r="U3784" s="7">
        <f t="shared" si="71"/>
        <v>77.64778325123153</v>
      </c>
    </row>
    <row r="3785" spans="19:21" s="6" customFormat="1" x14ac:dyDescent="0.2">
      <c r="S3785" s="6">
        <v>3784</v>
      </c>
      <c r="T3785" s="6" t="s">
        <v>4694</v>
      </c>
      <c r="U3785" s="7">
        <f t="shared" si="71"/>
        <v>77.668308702791464</v>
      </c>
    </row>
    <row r="3786" spans="19:21" s="6" customFormat="1" x14ac:dyDescent="0.2">
      <c r="S3786" s="6">
        <v>3785</v>
      </c>
      <c r="T3786" s="6" t="s">
        <v>4695</v>
      </c>
      <c r="U3786" s="7">
        <f t="shared" si="71"/>
        <v>77.688834154351397</v>
      </c>
    </row>
    <row r="3787" spans="19:21" s="6" customFormat="1" x14ac:dyDescent="0.2">
      <c r="S3787" s="6">
        <v>3786</v>
      </c>
      <c r="T3787" s="6" t="s">
        <v>4696</v>
      </c>
      <c r="U3787" s="7">
        <f t="shared" si="71"/>
        <v>77.709359605911331</v>
      </c>
    </row>
    <row r="3788" spans="19:21" s="6" customFormat="1" x14ac:dyDescent="0.2">
      <c r="S3788" s="6">
        <v>3787</v>
      </c>
      <c r="T3788" s="6" t="s">
        <v>4697</v>
      </c>
      <c r="U3788" s="7">
        <f t="shared" si="71"/>
        <v>77.729885057471265</v>
      </c>
    </row>
    <row r="3789" spans="19:21" s="6" customFormat="1" x14ac:dyDescent="0.2">
      <c r="S3789" s="6">
        <v>3788</v>
      </c>
      <c r="T3789" s="6" t="s">
        <v>4698</v>
      </c>
      <c r="U3789" s="7">
        <f t="shared" si="71"/>
        <v>77.750410509031198</v>
      </c>
    </row>
    <row r="3790" spans="19:21" s="6" customFormat="1" x14ac:dyDescent="0.2">
      <c r="S3790" s="6">
        <v>3789</v>
      </c>
      <c r="T3790" s="6" t="s">
        <v>4699</v>
      </c>
      <c r="U3790" s="7">
        <f t="shared" si="71"/>
        <v>77.770935960591132</v>
      </c>
    </row>
    <row r="3791" spans="19:21" s="6" customFormat="1" x14ac:dyDescent="0.2">
      <c r="S3791" s="6">
        <v>3790</v>
      </c>
      <c r="T3791" s="6" t="s">
        <v>4700</v>
      </c>
      <c r="U3791" s="7">
        <f t="shared" si="71"/>
        <v>77.791461412151065</v>
      </c>
    </row>
    <row r="3792" spans="19:21" s="6" customFormat="1" x14ac:dyDescent="0.2">
      <c r="S3792" s="6">
        <v>3791</v>
      </c>
      <c r="T3792" s="6" t="s">
        <v>4701</v>
      </c>
      <c r="U3792" s="7">
        <f t="shared" si="71"/>
        <v>77.811986863710999</v>
      </c>
    </row>
    <row r="3793" spans="19:21" s="6" customFormat="1" x14ac:dyDescent="0.2">
      <c r="S3793" s="6">
        <v>3792</v>
      </c>
      <c r="T3793" s="6" t="s">
        <v>4702</v>
      </c>
      <c r="U3793" s="7">
        <f t="shared" si="71"/>
        <v>77.832512315270947</v>
      </c>
    </row>
    <row r="3794" spans="19:21" s="6" customFormat="1" x14ac:dyDescent="0.2">
      <c r="S3794" s="6">
        <v>3793</v>
      </c>
      <c r="T3794" s="6" t="s">
        <v>4703</v>
      </c>
      <c r="U3794" s="7">
        <f t="shared" ref="U3794:U3857" si="72">(S3794/4872)*100</f>
        <v>77.853037766830866</v>
      </c>
    </row>
    <row r="3795" spans="19:21" s="6" customFormat="1" x14ac:dyDescent="0.2">
      <c r="S3795" s="6">
        <v>3794</v>
      </c>
      <c r="T3795" s="6" t="s">
        <v>4704</v>
      </c>
      <c r="U3795" s="7">
        <f t="shared" si="72"/>
        <v>77.873563218390814</v>
      </c>
    </row>
    <row r="3796" spans="19:21" s="6" customFormat="1" x14ac:dyDescent="0.2">
      <c r="S3796" s="6">
        <v>3795</v>
      </c>
      <c r="T3796" s="6" t="s">
        <v>4705</v>
      </c>
      <c r="U3796" s="7">
        <f t="shared" si="72"/>
        <v>77.894088669950733</v>
      </c>
    </row>
    <row r="3797" spans="19:21" s="6" customFormat="1" x14ac:dyDescent="0.2">
      <c r="S3797" s="6">
        <v>3796</v>
      </c>
      <c r="T3797" s="6" t="s">
        <v>4706</v>
      </c>
      <c r="U3797" s="7">
        <f t="shared" si="72"/>
        <v>77.914614121510667</v>
      </c>
    </row>
    <row r="3798" spans="19:21" s="6" customFormat="1" x14ac:dyDescent="0.2">
      <c r="S3798" s="6">
        <v>3797</v>
      </c>
      <c r="T3798" s="6" t="s">
        <v>4707</v>
      </c>
      <c r="U3798" s="7">
        <f t="shared" si="72"/>
        <v>77.935139573070614</v>
      </c>
    </row>
    <row r="3799" spans="19:21" s="6" customFormat="1" x14ac:dyDescent="0.2">
      <c r="S3799" s="6">
        <v>3798</v>
      </c>
      <c r="T3799" s="6" t="s">
        <v>4708</v>
      </c>
      <c r="U3799" s="7">
        <f t="shared" si="72"/>
        <v>77.955665024630534</v>
      </c>
    </row>
    <row r="3800" spans="19:21" s="6" customFormat="1" x14ac:dyDescent="0.2">
      <c r="S3800" s="6">
        <v>3799</v>
      </c>
      <c r="T3800" s="6" t="s">
        <v>4709</v>
      </c>
      <c r="U3800" s="7">
        <f t="shared" si="72"/>
        <v>77.976190476190482</v>
      </c>
    </row>
    <row r="3801" spans="19:21" s="6" customFormat="1" x14ac:dyDescent="0.2">
      <c r="S3801" s="6">
        <v>3800</v>
      </c>
      <c r="T3801" s="6" t="s">
        <v>4710</v>
      </c>
      <c r="U3801" s="7">
        <f t="shared" si="72"/>
        <v>77.996715927750415</v>
      </c>
    </row>
    <row r="3802" spans="19:21" s="6" customFormat="1" x14ac:dyDescent="0.2">
      <c r="S3802" s="6">
        <v>3801</v>
      </c>
      <c r="T3802" s="6" t="s">
        <v>4711</v>
      </c>
      <c r="U3802" s="7">
        <f t="shared" si="72"/>
        <v>78.017241379310349</v>
      </c>
    </row>
    <row r="3803" spans="19:21" s="6" customFormat="1" x14ac:dyDescent="0.2">
      <c r="S3803" s="6">
        <v>3802</v>
      </c>
      <c r="T3803" s="6" t="s">
        <v>4712</v>
      </c>
      <c r="U3803" s="7">
        <f t="shared" si="72"/>
        <v>78.037766830870282</v>
      </c>
    </row>
    <row r="3804" spans="19:21" s="6" customFormat="1" x14ac:dyDescent="0.2">
      <c r="S3804" s="6">
        <v>3803</v>
      </c>
      <c r="T3804" s="6" t="s">
        <v>4713</v>
      </c>
      <c r="U3804" s="7">
        <f t="shared" si="72"/>
        <v>78.058292282430202</v>
      </c>
    </row>
    <row r="3805" spans="19:21" s="6" customFormat="1" x14ac:dyDescent="0.2">
      <c r="S3805" s="6">
        <v>3804</v>
      </c>
      <c r="T3805" s="6" t="s">
        <v>4714</v>
      </c>
      <c r="U3805" s="7">
        <f t="shared" si="72"/>
        <v>78.078817733990149</v>
      </c>
    </row>
    <row r="3806" spans="19:21" s="6" customFormat="1" x14ac:dyDescent="0.2">
      <c r="S3806" s="6">
        <v>3805</v>
      </c>
      <c r="T3806" s="6" t="s">
        <v>4715</v>
      </c>
      <c r="U3806" s="7">
        <f t="shared" si="72"/>
        <v>78.099343185550083</v>
      </c>
    </row>
    <row r="3807" spans="19:21" s="6" customFormat="1" x14ac:dyDescent="0.2">
      <c r="S3807" s="6">
        <v>3806</v>
      </c>
      <c r="T3807" s="6" t="s">
        <v>4716</v>
      </c>
      <c r="U3807" s="7">
        <f t="shared" si="72"/>
        <v>78.119868637110017</v>
      </c>
    </row>
    <row r="3808" spans="19:21" s="6" customFormat="1" x14ac:dyDescent="0.2">
      <c r="S3808" s="6">
        <v>3807</v>
      </c>
      <c r="T3808" s="6" t="s">
        <v>4717</v>
      </c>
      <c r="U3808" s="7">
        <f t="shared" si="72"/>
        <v>78.14039408866995</v>
      </c>
    </row>
    <row r="3809" spans="19:21" s="6" customFormat="1" x14ac:dyDescent="0.2">
      <c r="S3809" s="6">
        <v>3808</v>
      </c>
      <c r="T3809" s="6" t="s">
        <v>4718</v>
      </c>
      <c r="U3809" s="7">
        <f t="shared" si="72"/>
        <v>78.160919540229884</v>
      </c>
    </row>
    <row r="3810" spans="19:21" s="6" customFormat="1" x14ac:dyDescent="0.2">
      <c r="S3810" s="6">
        <v>3809</v>
      </c>
      <c r="T3810" s="6" t="s">
        <v>4719</v>
      </c>
      <c r="U3810" s="7">
        <f t="shared" si="72"/>
        <v>78.181444991789817</v>
      </c>
    </row>
    <row r="3811" spans="19:21" s="6" customFormat="1" x14ac:dyDescent="0.2">
      <c r="S3811" s="6">
        <v>3810</v>
      </c>
      <c r="T3811" s="6" t="s">
        <v>4720</v>
      </c>
      <c r="U3811" s="7">
        <f t="shared" si="72"/>
        <v>78.201970443349751</v>
      </c>
    </row>
    <row r="3812" spans="19:21" s="6" customFormat="1" x14ac:dyDescent="0.2">
      <c r="S3812" s="6">
        <v>3811</v>
      </c>
      <c r="T3812" s="6" t="s">
        <v>4721</v>
      </c>
      <c r="U3812" s="7">
        <f t="shared" si="72"/>
        <v>78.222495894909684</v>
      </c>
    </row>
    <row r="3813" spans="19:21" s="6" customFormat="1" x14ac:dyDescent="0.2">
      <c r="S3813" s="6">
        <v>3812</v>
      </c>
      <c r="T3813" s="6" t="s">
        <v>4722</v>
      </c>
      <c r="U3813" s="7">
        <f t="shared" si="72"/>
        <v>78.243021346469618</v>
      </c>
    </row>
    <row r="3814" spans="19:21" s="6" customFormat="1" x14ac:dyDescent="0.2">
      <c r="S3814" s="6">
        <v>3813</v>
      </c>
      <c r="T3814" s="6" t="s">
        <v>4723</v>
      </c>
      <c r="U3814" s="7">
        <f t="shared" si="72"/>
        <v>78.263546798029566</v>
      </c>
    </row>
    <row r="3815" spans="19:21" s="6" customFormat="1" x14ac:dyDescent="0.2">
      <c r="S3815" s="6">
        <v>3814</v>
      </c>
      <c r="T3815" s="6" t="s">
        <v>4724</v>
      </c>
      <c r="U3815" s="7">
        <f t="shared" si="72"/>
        <v>78.284072249589485</v>
      </c>
    </row>
    <row r="3816" spans="19:21" s="6" customFormat="1" x14ac:dyDescent="0.2">
      <c r="S3816" s="6">
        <v>3815</v>
      </c>
      <c r="T3816" s="6" t="s">
        <v>4725</v>
      </c>
      <c r="U3816" s="7">
        <f t="shared" si="72"/>
        <v>78.304597701149419</v>
      </c>
    </row>
    <row r="3817" spans="19:21" s="6" customFormat="1" x14ac:dyDescent="0.2">
      <c r="S3817" s="6">
        <v>3816</v>
      </c>
      <c r="T3817" s="6" t="s">
        <v>4726</v>
      </c>
      <c r="U3817" s="7">
        <f t="shared" si="72"/>
        <v>78.325123152709367</v>
      </c>
    </row>
    <row r="3818" spans="19:21" s="6" customFormat="1" x14ac:dyDescent="0.2">
      <c r="S3818" s="6">
        <v>3817</v>
      </c>
      <c r="T3818" s="6" t="s">
        <v>4727</v>
      </c>
      <c r="U3818" s="7">
        <f t="shared" si="72"/>
        <v>78.345648604269286</v>
      </c>
    </row>
    <row r="3819" spans="19:21" s="6" customFormat="1" x14ac:dyDescent="0.2">
      <c r="S3819" s="6">
        <v>3818</v>
      </c>
      <c r="T3819" s="6" t="s">
        <v>4728</v>
      </c>
      <c r="U3819" s="7">
        <f t="shared" si="72"/>
        <v>78.366174055829234</v>
      </c>
    </row>
    <row r="3820" spans="19:21" s="6" customFormat="1" x14ac:dyDescent="0.2">
      <c r="S3820" s="6">
        <v>3819</v>
      </c>
      <c r="T3820" s="6" t="s">
        <v>4729</v>
      </c>
      <c r="U3820" s="7">
        <f t="shared" si="72"/>
        <v>78.386699507389153</v>
      </c>
    </row>
    <row r="3821" spans="19:21" s="6" customFormat="1" x14ac:dyDescent="0.2">
      <c r="S3821" s="6">
        <v>3820</v>
      </c>
      <c r="T3821" s="6" t="s">
        <v>4730</v>
      </c>
      <c r="U3821" s="7">
        <f t="shared" si="72"/>
        <v>78.407224958949101</v>
      </c>
    </row>
    <row r="3822" spans="19:21" s="6" customFormat="1" x14ac:dyDescent="0.2">
      <c r="S3822" s="6">
        <v>3821</v>
      </c>
      <c r="T3822" s="6" t="s">
        <v>4731</v>
      </c>
      <c r="U3822" s="7">
        <f t="shared" si="72"/>
        <v>78.427750410509034</v>
      </c>
    </row>
    <row r="3823" spans="19:21" s="6" customFormat="1" x14ac:dyDescent="0.2">
      <c r="S3823" s="6">
        <v>3822</v>
      </c>
      <c r="T3823" s="6" t="s">
        <v>4732</v>
      </c>
      <c r="U3823" s="7">
        <f t="shared" si="72"/>
        <v>78.448275862068968</v>
      </c>
    </row>
    <row r="3824" spans="19:21" s="6" customFormat="1" x14ac:dyDescent="0.2">
      <c r="S3824" s="6">
        <v>3823</v>
      </c>
      <c r="T3824" s="6" t="s">
        <v>4733</v>
      </c>
      <c r="U3824" s="7">
        <f t="shared" si="72"/>
        <v>78.468801313628902</v>
      </c>
    </row>
    <row r="3825" spans="19:21" s="6" customFormat="1" x14ac:dyDescent="0.2">
      <c r="S3825" s="6">
        <v>3824</v>
      </c>
      <c r="T3825" s="6" t="s">
        <v>4734</v>
      </c>
      <c r="U3825" s="7">
        <f t="shared" si="72"/>
        <v>78.489326765188835</v>
      </c>
    </row>
    <row r="3826" spans="19:21" s="6" customFormat="1" x14ac:dyDescent="0.2">
      <c r="S3826" s="6">
        <v>3825</v>
      </c>
      <c r="T3826" s="6" t="s">
        <v>4735</v>
      </c>
      <c r="U3826" s="7">
        <f t="shared" si="72"/>
        <v>78.509852216748769</v>
      </c>
    </row>
    <row r="3827" spans="19:21" s="6" customFormat="1" x14ac:dyDescent="0.2">
      <c r="S3827" s="6">
        <v>3826</v>
      </c>
      <c r="T3827" s="6" t="s">
        <v>4736</v>
      </c>
      <c r="U3827" s="7">
        <f t="shared" si="72"/>
        <v>78.530377668308702</v>
      </c>
    </row>
    <row r="3828" spans="19:21" s="6" customFormat="1" x14ac:dyDescent="0.2">
      <c r="S3828" s="6">
        <v>3827</v>
      </c>
      <c r="T3828" s="6" t="s">
        <v>4737</v>
      </c>
      <c r="U3828" s="7">
        <f t="shared" si="72"/>
        <v>78.550903119868636</v>
      </c>
    </row>
    <row r="3829" spans="19:21" s="6" customFormat="1" x14ac:dyDescent="0.2">
      <c r="S3829" s="6">
        <v>3828</v>
      </c>
      <c r="T3829" s="6" t="s">
        <v>4738</v>
      </c>
      <c r="U3829" s="7">
        <f t="shared" si="72"/>
        <v>78.571428571428569</v>
      </c>
    </row>
    <row r="3830" spans="19:21" s="6" customFormat="1" x14ac:dyDescent="0.2">
      <c r="S3830" s="6">
        <v>3829</v>
      </c>
      <c r="T3830" s="6" t="s">
        <v>4739</v>
      </c>
      <c r="U3830" s="7">
        <f t="shared" si="72"/>
        <v>78.591954022988503</v>
      </c>
    </row>
    <row r="3831" spans="19:21" s="6" customFormat="1" x14ac:dyDescent="0.2">
      <c r="S3831" s="6">
        <v>3830</v>
      </c>
      <c r="T3831" s="6" t="s">
        <v>4740</v>
      </c>
      <c r="U3831" s="7">
        <f t="shared" si="72"/>
        <v>78.612479474548437</v>
      </c>
    </row>
    <row r="3832" spans="19:21" s="6" customFormat="1" x14ac:dyDescent="0.2">
      <c r="S3832" s="6">
        <v>3831</v>
      </c>
      <c r="T3832" s="6" t="s">
        <v>4741</v>
      </c>
      <c r="U3832" s="7">
        <f t="shared" si="72"/>
        <v>78.63300492610837</v>
      </c>
    </row>
    <row r="3833" spans="19:21" s="6" customFormat="1" x14ac:dyDescent="0.2">
      <c r="S3833" s="6">
        <v>3832</v>
      </c>
      <c r="T3833" s="6" t="s">
        <v>4742</v>
      </c>
      <c r="U3833" s="7">
        <f t="shared" si="72"/>
        <v>78.653530377668318</v>
      </c>
    </row>
    <row r="3834" spans="19:21" s="6" customFormat="1" x14ac:dyDescent="0.2">
      <c r="S3834" s="6">
        <v>3833</v>
      </c>
      <c r="T3834" s="6" t="s">
        <v>4743</v>
      </c>
      <c r="U3834" s="7">
        <f t="shared" si="72"/>
        <v>78.674055829228237</v>
      </c>
    </row>
    <row r="3835" spans="19:21" s="6" customFormat="1" x14ac:dyDescent="0.2">
      <c r="S3835" s="6">
        <v>3834</v>
      </c>
      <c r="T3835" s="6" t="s">
        <v>4744</v>
      </c>
      <c r="U3835" s="7">
        <f t="shared" si="72"/>
        <v>78.694581280788185</v>
      </c>
    </row>
    <row r="3836" spans="19:21" s="6" customFormat="1" x14ac:dyDescent="0.2">
      <c r="S3836" s="6">
        <v>3835</v>
      </c>
      <c r="T3836" s="6" t="s">
        <v>4745</v>
      </c>
      <c r="U3836" s="7">
        <f t="shared" si="72"/>
        <v>78.715106732348119</v>
      </c>
    </row>
    <row r="3837" spans="19:21" s="6" customFormat="1" x14ac:dyDescent="0.2">
      <c r="S3837" s="6">
        <v>3836</v>
      </c>
      <c r="T3837" s="6" t="s">
        <v>4746</v>
      </c>
      <c r="U3837" s="7">
        <f t="shared" si="72"/>
        <v>78.735632183908038</v>
      </c>
    </row>
    <row r="3838" spans="19:21" s="6" customFormat="1" x14ac:dyDescent="0.2">
      <c r="S3838" s="6">
        <v>3837</v>
      </c>
      <c r="T3838" s="6" t="s">
        <v>4747</v>
      </c>
      <c r="U3838" s="7">
        <f t="shared" si="72"/>
        <v>78.756157635467986</v>
      </c>
    </row>
    <row r="3839" spans="19:21" s="6" customFormat="1" x14ac:dyDescent="0.2">
      <c r="S3839" s="6">
        <v>3838</v>
      </c>
      <c r="T3839" s="6" t="s">
        <v>4748</v>
      </c>
      <c r="U3839" s="7">
        <f t="shared" si="72"/>
        <v>78.776683087027905</v>
      </c>
    </row>
    <row r="3840" spans="19:21" s="6" customFormat="1" x14ac:dyDescent="0.2">
      <c r="S3840" s="6">
        <v>3839</v>
      </c>
      <c r="T3840" s="6" t="s">
        <v>4749</v>
      </c>
      <c r="U3840" s="7">
        <f t="shared" si="72"/>
        <v>78.797208538587853</v>
      </c>
    </row>
    <row r="3841" spans="19:21" s="6" customFormat="1" x14ac:dyDescent="0.2">
      <c r="S3841" s="6">
        <v>3840</v>
      </c>
      <c r="T3841" s="6" t="s">
        <v>4750</v>
      </c>
      <c r="U3841" s="7">
        <f t="shared" si="72"/>
        <v>78.817733990147786</v>
      </c>
    </row>
    <row r="3842" spans="19:21" s="6" customFormat="1" x14ac:dyDescent="0.2">
      <c r="S3842" s="6">
        <v>3841</v>
      </c>
      <c r="T3842" s="6" t="s">
        <v>4751</v>
      </c>
      <c r="U3842" s="7">
        <f t="shared" si="72"/>
        <v>78.83825944170772</v>
      </c>
    </row>
    <row r="3843" spans="19:21" s="6" customFormat="1" x14ac:dyDescent="0.2">
      <c r="S3843" s="6">
        <v>3842</v>
      </c>
      <c r="T3843" s="6" t="s">
        <v>4752</v>
      </c>
      <c r="U3843" s="7">
        <f t="shared" si="72"/>
        <v>78.858784893267654</v>
      </c>
    </row>
    <row r="3844" spans="19:21" s="6" customFormat="1" x14ac:dyDescent="0.2">
      <c r="S3844" s="6">
        <v>3843</v>
      </c>
      <c r="T3844" s="6" t="s">
        <v>4753</v>
      </c>
      <c r="U3844" s="7">
        <f t="shared" si="72"/>
        <v>78.879310344827587</v>
      </c>
    </row>
    <row r="3845" spans="19:21" s="6" customFormat="1" x14ac:dyDescent="0.2">
      <c r="S3845" s="6">
        <v>3844</v>
      </c>
      <c r="T3845" s="6" t="s">
        <v>4754</v>
      </c>
      <c r="U3845" s="7">
        <f t="shared" si="72"/>
        <v>78.899835796387521</v>
      </c>
    </row>
    <row r="3846" spans="19:21" s="6" customFormat="1" x14ac:dyDescent="0.2">
      <c r="S3846" s="6">
        <v>3845</v>
      </c>
      <c r="T3846" s="6" t="s">
        <v>4755</v>
      </c>
      <c r="U3846" s="7">
        <f t="shared" si="72"/>
        <v>78.920361247947454</v>
      </c>
    </row>
    <row r="3847" spans="19:21" s="6" customFormat="1" x14ac:dyDescent="0.2">
      <c r="S3847" s="6">
        <v>3846</v>
      </c>
      <c r="T3847" s="6" t="s">
        <v>4756</v>
      </c>
      <c r="U3847" s="7">
        <f t="shared" si="72"/>
        <v>78.940886699507388</v>
      </c>
    </row>
    <row r="3848" spans="19:21" s="6" customFormat="1" x14ac:dyDescent="0.2">
      <c r="S3848" s="6">
        <v>3847</v>
      </c>
      <c r="T3848" s="6" t="s">
        <v>4757</v>
      </c>
      <c r="U3848" s="7">
        <f t="shared" si="72"/>
        <v>78.961412151067321</v>
      </c>
    </row>
    <row r="3849" spans="19:21" s="6" customFormat="1" x14ac:dyDescent="0.2">
      <c r="S3849" s="6">
        <v>3848</v>
      </c>
      <c r="T3849" s="6" t="s">
        <v>4758</v>
      </c>
      <c r="U3849" s="7">
        <f t="shared" si="72"/>
        <v>78.981937602627255</v>
      </c>
    </row>
    <row r="3850" spans="19:21" s="6" customFormat="1" x14ac:dyDescent="0.2">
      <c r="S3850" s="6">
        <v>3849</v>
      </c>
      <c r="T3850" s="6" t="s">
        <v>4759</v>
      </c>
      <c r="U3850" s="7">
        <f t="shared" si="72"/>
        <v>79.002463054187189</v>
      </c>
    </row>
    <row r="3851" spans="19:21" s="6" customFormat="1" x14ac:dyDescent="0.2">
      <c r="S3851" s="6">
        <v>3850</v>
      </c>
      <c r="T3851" s="6" t="s">
        <v>4760</v>
      </c>
      <c r="U3851" s="7">
        <f t="shared" si="72"/>
        <v>79.022988505747122</v>
      </c>
    </row>
    <row r="3852" spans="19:21" s="6" customFormat="1" x14ac:dyDescent="0.2">
      <c r="S3852" s="6">
        <v>3851</v>
      </c>
      <c r="T3852" s="6" t="s">
        <v>4761</v>
      </c>
      <c r="U3852" s="7">
        <f t="shared" si="72"/>
        <v>79.04351395730707</v>
      </c>
    </row>
    <row r="3853" spans="19:21" s="6" customFormat="1" x14ac:dyDescent="0.2">
      <c r="S3853" s="6">
        <v>3852</v>
      </c>
      <c r="T3853" s="6" t="s">
        <v>4762</v>
      </c>
      <c r="U3853" s="7">
        <f t="shared" si="72"/>
        <v>79.064039408866989</v>
      </c>
    </row>
    <row r="3854" spans="19:21" s="6" customFormat="1" x14ac:dyDescent="0.2">
      <c r="S3854" s="6">
        <v>3853</v>
      </c>
      <c r="T3854" s="6" t="s">
        <v>4763</v>
      </c>
      <c r="U3854" s="7">
        <f t="shared" si="72"/>
        <v>79.084564860426937</v>
      </c>
    </row>
    <row r="3855" spans="19:21" s="6" customFormat="1" x14ac:dyDescent="0.2">
      <c r="S3855" s="6">
        <v>3854</v>
      </c>
      <c r="T3855" s="6" t="s">
        <v>4764</v>
      </c>
      <c r="U3855" s="7">
        <f t="shared" si="72"/>
        <v>79.105090311986856</v>
      </c>
    </row>
    <row r="3856" spans="19:21" s="6" customFormat="1" x14ac:dyDescent="0.2">
      <c r="S3856" s="6">
        <v>3855</v>
      </c>
      <c r="T3856" s="6" t="s">
        <v>4765</v>
      </c>
      <c r="U3856" s="7">
        <f t="shared" si="72"/>
        <v>79.12561576354679</v>
      </c>
    </row>
    <row r="3857" spans="19:21" s="6" customFormat="1" x14ac:dyDescent="0.2">
      <c r="S3857" s="6">
        <v>3856</v>
      </c>
      <c r="T3857" s="6" t="s">
        <v>4766</v>
      </c>
      <c r="U3857" s="7">
        <f t="shared" si="72"/>
        <v>79.146141215106738</v>
      </c>
    </row>
    <row r="3858" spans="19:21" s="6" customFormat="1" x14ac:dyDescent="0.2">
      <c r="S3858" s="6">
        <v>3857</v>
      </c>
      <c r="T3858" s="6" t="s">
        <v>4767</v>
      </c>
      <c r="U3858" s="7">
        <f t="shared" ref="U3858:U3921" si="73">(S3858/4872)*100</f>
        <v>79.166666666666657</v>
      </c>
    </row>
    <row r="3859" spans="19:21" s="6" customFormat="1" x14ac:dyDescent="0.2">
      <c r="S3859" s="6">
        <v>3858</v>
      </c>
      <c r="T3859" s="6" t="s">
        <v>4768</v>
      </c>
      <c r="U3859" s="7">
        <f t="shared" si="73"/>
        <v>79.187192118226605</v>
      </c>
    </row>
    <row r="3860" spans="19:21" s="6" customFormat="1" x14ac:dyDescent="0.2">
      <c r="S3860" s="6">
        <v>3859</v>
      </c>
      <c r="T3860" s="6" t="s">
        <v>4769</v>
      </c>
      <c r="U3860" s="7">
        <f t="shared" si="73"/>
        <v>79.207717569786539</v>
      </c>
    </row>
    <row r="3861" spans="19:21" s="6" customFormat="1" x14ac:dyDescent="0.2">
      <c r="S3861" s="6">
        <v>3860</v>
      </c>
      <c r="T3861" s="6" t="s">
        <v>4770</v>
      </c>
      <c r="U3861" s="7">
        <f t="shared" si="73"/>
        <v>79.228243021346472</v>
      </c>
    </row>
    <row r="3862" spans="19:21" s="6" customFormat="1" x14ac:dyDescent="0.2">
      <c r="S3862" s="6">
        <v>3861</v>
      </c>
      <c r="T3862" s="6" t="s">
        <v>4771</v>
      </c>
      <c r="U3862" s="7">
        <f t="shared" si="73"/>
        <v>79.248768472906406</v>
      </c>
    </row>
    <row r="3863" spans="19:21" s="6" customFormat="1" x14ac:dyDescent="0.2">
      <c r="S3863" s="6">
        <v>3862</v>
      </c>
      <c r="T3863" s="6" t="s">
        <v>4772</v>
      </c>
      <c r="U3863" s="7">
        <f t="shared" si="73"/>
        <v>79.269293924466339</v>
      </c>
    </row>
    <row r="3864" spans="19:21" s="6" customFormat="1" x14ac:dyDescent="0.2">
      <c r="S3864" s="6">
        <v>3863</v>
      </c>
      <c r="T3864" s="6" t="s">
        <v>4773</v>
      </c>
      <c r="U3864" s="7">
        <f t="shared" si="73"/>
        <v>79.289819376026273</v>
      </c>
    </row>
    <row r="3865" spans="19:21" s="6" customFormat="1" x14ac:dyDescent="0.2">
      <c r="S3865" s="6">
        <v>3864</v>
      </c>
      <c r="T3865" s="6" t="s">
        <v>4774</v>
      </c>
      <c r="U3865" s="7">
        <f t="shared" si="73"/>
        <v>79.310344827586206</v>
      </c>
    </row>
    <row r="3866" spans="19:21" s="6" customFormat="1" x14ac:dyDescent="0.2">
      <c r="S3866" s="6">
        <v>3865</v>
      </c>
      <c r="T3866" s="6" t="s">
        <v>4775</v>
      </c>
      <c r="U3866" s="7">
        <f t="shared" si="73"/>
        <v>79.33087027914614</v>
      </c>
    </row>
    <row r="3867" spans="19:21" s="6" customFormat="1" x14ac:dyDescent="0.2">
      <c r="S3867" s="6">
        <v>3866</v>
      </c>
      <c r="T3867" s="6" t="s">
        <v>4776</v>
      </c>
      <c r="U3867" s="7">
        <f t="shared" si="73"/>
        <v>79.351395730706074</v>
      </c>
    </row>
    <row r="3868" spans="19:21" s="6" customFormat="1" x14ac:dyDescent="0.2">
      <c r="S3868" s="6">
        <v>3867</v>
      </c>
      <c r="T3868" s="6" t="s">
        <v>4777</v>
      </c>
      <c r="U3868" s="7">
        <f t="shared" si="73"/>
        <v>79.371921182266021</v>
      </c>
    </row>
    <row r="3869" spans="19:21" s="6" customFormat="1" x14ac:dyDescent="0.2">
      <c r="S3869" s="6">
        <v>3868</v>
      </c>
      <c r="T3869" s="6" t="s">
        <v>4778</v>
      </c>
      <c r="U3869" s="7">
        <f t="shared" si="73"/>
        <v>79.392446633825941</v>
      </c>
    </row>
    <row r="3870" spans="19:21" s="6" customFormat="1" x14ac:dyDescent="0.2">
      <c r="S3870" s="6">
        <v>3869</v>
      </c>
      <c r="T3870" s="6" t="s">
        <v>4779</v>
      </c>
      <c r="U3870" s="7">
        <f t="shared" si="73"/>
        <v>79.412972085385874</v>
      </c>
    </row>
    <row r="3871" spans="19:21" s="6" customFormat="1" x14ac:dyDescent="0.2">
      <c r="S3871" s="6">
        <v>3870</v>
      </c>
      <c r="T3871" s="6" t="s">
        <v>4780</v>
      </c>
      <c r="U3871" s="7">
        <f t="shared" si="73"/>
        <v>79.433497536945808</v>
      </c>
    </row>
    <row r="3872" spans="19:21" s="6" customFormat="1" x14ac:dyDescent="0.2">
      <c r="S3872" s="6">
        <v>3871</v>
      </c>
      <c r="T3872" s="6" t="s">
        <v>4781</v>
      </c>
      <c r="U3872" s="7">
        <f t="shared" si="73"/>
        <v>79.454022988505741</v>
      </c>
    </row>
    <row r="3873" spans="19:21" s="6" customFormat="1" x14ac:dyDescent="0.2">
      <c r="S3873" s="6">
        <v>3872</v>
      </c>
      <c r="T3873" s="6" t="s">
        <v>4782</v>
      </c>
      <c r="U3873" s="7">
        <f t="shared" si="73"/>
        <v>79.474548440065689</v>
      </c>
    </row>
    <row r="3874" spans="19:21" s="6" customFormat="1" x14ac:dyDescent="0.2">
      <c r="S3874" s="6">
        <v>3873</v>
      </c>
      <c r="T3874" s="6" t="s">
        <v>4783</v>
      </c>
      <c r="U3874" s="7">
        <f t="shared" si="73"/>
        <v>79.495073891625609</v>
      </c>
    </row>
    <row r="3875" spans="19:21" s="6" customFormat="1" x14ac:dyDescent="0.2">
      <c r="S3875" s="6">
        <v>3874</v>
      </c>
      <c r="T3875" s="6" t="s">
        <v>4784</v>
      </c>
      <c r="U3875" s="7">
        <f t="shared" si="73"/>
        <v>79.515599343185556</v>
      </c>
    </row>
    <row r="3876" spans="19:21" s="6" customFormat="1" x14ac:dyDescent="0.2">
      <c r="S3876" s="6">
        <v>3875</v>
      </c>
      <c r="T3876" s="6" t="s">
        <v>4785</v>
      </c>
      <c r="U3876" s="7">
        <f t="shared" si="73"/>
        <v>79.53612479474549</v>
      </c>
    </row>
    <row r="3877" spans="19:21" s="6" customFormat="1" x14ac:dyDescent="0.2">
      <c r="S3877" s="6">
        <v>3876</v>
      </c>
      <c r="T3877" s="6" t="s">
        <v>4786</v>
      </c>
      <c r="U3877" s="7">
        <f t="shared" si="73"/>
        <v>79.556650246305409</v>
      </c>
    </row>
    <row r="3878" spans="19:21" s="6" customFormat="1" x14ac:dyDescent="0.2">
      <c r="S3878" s="6">
        <v>3877</v>
      </c>
      <c r="T3878" s="6" t="s">
        <v>4787</v>
      </c>
      <c r="U3878" s="7">
        <f t="shared" si="73"/>
        <v>79.577175697865357</v>
      </c>
    </row>
    <row r="3879" spans="19:21" s="6" customFormat="1" x14ac:dyDescent="0.2">
      <c r="S3879" s="6">
        <v>3878</v>
      </c>
      <c r="T3879" s="6" t="s">
        <v>4788</v>
      </c>
      <c r="U3879" s="7">
        <f t="shared" si="73"/>
        <v>79.597701149425291</v>
      </c>
    </row>
    <row r="3880" spans="19:21" s="6" customFormat="1" x14ac:dyDescent="0.2">
      <c r="S3880" s="6">
        <v>3879</v>
      </c>
      <c r="T3880" s="6" t="s">
        <v>4789</v>
      </c>
      <c r="U3880" s="7">
        <f t="shared" si="73"/>
        <v>79.618226600985224</v>
      </c>
    </row>
    <row r="3881" spans="19:21" s="6" customFormat="1" x14ac:dyDescent="0.2">
      <c r="S3881" s="6">
        <v>3880</v>
      </c>
      <c r="T3881" s="6" t="s">
        <v>4790</v>
      </c>
      <c r="U3881" s="7">
        <f t="shared" si="73"/>
        <v>79.638752052545158</v>
      </c>
    </row>
    <row r="3882" spans="19:21" s="6" customFormat="1" x14ac:dyDescent="0.2">
      <c r="S3882" s="6">
        <v>3881</v>
      </c>
      <c r="T3882" s="6" t="s">
        <v>4791</v>
      </c>
      <c r="U3882" s="7">
        <f t="shared" si="73"/>
        <v>79.659277504105091</v>
      </c>
    </row>
    <row r="3883" spans="19:21" s="6" customFormat="1" x14ac:dyDescent="0.2">
      <c r="S3883" s="6">
        <v>3882</v>
      </c>
      <c r="T3883" s="6" t="s">
        <v>4792</v>
      </c>
      <c r="U3883" s="7">
        <f t="shared" si="73"/>
        <v>79.679802955665025</v>
      </c>
    </row>
    <row r="3884" spans="19:21" s="6" customFormat="1" x14ac:dyDescent="0.2">
      <c r="S3884" s="6">
        <v>3883</v>
      </c>
      <c r="T3884" s="6" t="s">
        <v>4793</v>
      </c>
      <c r="U3884" s="7">
        <f t="shared" si="73"/>
        <v>79.700328407224958</v>
      </c>
    </row>
    <row r="3885" spans="19:21" s="6" customFormat="1" x14ac:dyDescent="0.2">
      <c r="S3885" s="6">
        <v>3884</v>
      </c>
      <c r="T3885" s="6" t="s">
        <v>4794</v>
      </c>
      <c r="U3885" s="7">
        <f t="shared" si="73"/>
        <v>79.720853858784892</v>
      </c>
    </row>
    <row r="3886" spans="19:21" s="6" customFormat="1" x14ac:dyDescent="0.2">
      <c r="S3886" s="6">
        <v>3885</v>
      </c>
      <c r="T3886" s="6" t="s">
        <v>4795</v>
      </c>
      <c r="U3886" s="7">
        <f t="shared" si="73"/>
        <v>79.741379310344826</v>
      </c>
    </row>
    <row r="3887" spans="19:21" s="6" customFormat="1" x14ac:dyDescent="0.2">
      <c r="S3887" s="6">
        <v>3886</v>
      </c>
      <c r="T3887" s="6" t="s">
        <v>4796</v>
      </c>
      <c r="U3887" s="7">
        <f t="shared" si="73"/>
        <v>79.761904761904773</v>
      </c>
    </row>
    <row r="3888" spans="19:21" s="6" customFormat="1" x14ac:dyDescent="0.2">
      <c r="S3888" s="6">
        <v>3887</v>
      </c>
      <c r="T3888" s="6" t="s">
        <v>4797</v>
      </c>
      <c r="U3888" s="7">
        <f t="shared" si="73"/>
        <v>79.782430213464693</v>
      </c>
    </row>
    <row r="3889" spans="19:21" s="6" customFormat="1" x14ac:dyDescent="0.2">
      <c r="S3889" s="6">
        <v>3888</v>
      </c>
      <c r="T3889" s="6" t="s">
        <v>4798</v>
      </c>
      <c r="U3889" s="7">
        <f t="shared" si="73"/>
        <v>79.802955665024626</v>
      </c>
    </row>
    <row r="3890" spans="19:21" s="6" customFormat="1" x14ac:dyDescent="0.2">
      <c r="S3890" s="6">
        <v>3889</v>
      </c>
      <c r="T3890" s="6" t="s">
        <v>4799</v>
      </c>
      <c r="U3890" s="7">
        <f t="shared" si="73"/>
        <v>79.82348111658456</v>
      </c>
    </row>
    <row r="3891" spans="19:21" s="6" customFormat="1" x14ac:dyDescent="0.2">
      <c r="S3891" s="6">
        <v>3890</v>
      </c>
      <c r="T3891" s="6" t="s">
        <v>4800</v>
      </c>
      <c r="U3891" s="7">
        <f t="shared" si="73"/>
        <v>79.844006568144493</v>
      </c>
    </row>
    <row r="3892" spans="19:21" s="6" customFormat="1" x14ac:dyDescent="0.2">
      <c r="S3892" s="6">
        <v>3891</v>
      </c>
      <c r="T3892" s="6" t="s">
        <v>4801</v>
      </c>
      <c r="U3892" s="7">
        <f t="shared" si="73"/>
        <v>79.864532019704441</v>
      </c>
    </row>
    <row r="3893" spans="19:21" s="6" customFormat="1" x14ac:dyDescent="0.2">
      <c r="S3893" s="6">
        <v>3892</v>
      </c>
      <c r="T3893" s="6" t="s">
        <v>4802</v>
      </c>
      <c r="U3893" s="7">
        <f t="shared" si="73"/>
        <v>79.885057471264361</v>
      </c>
    </row>
    <row r="3894" spans="19:21" s="6" customFormat="1" x14ac:dyDescent="0.2">
      <c r="S3894" s="6">
        <v>3893</v>
      </c>
      <c r="T3894" s="6" t="s">
        <v>4803</v>
      </c>
      <c r="U3894" s="7">
        <f t="shared" si="73"/>
        <v>79.905582922824308</v>
      </c>
    </row>
    <row r="3895" spans="19:21" s="6" customFormat="1" x14ac:dyDescent="0.2">
      <c r="S3895" s="6">
        <v>3894</v>
      </c>
      <c r="T3895" s="6" t="s">
        <v>4804</v>
      </c>
      <c r="U3895" s="7">
        <f t="shared" si="73"/>
        <v>79.926108374384242</v>
      </c>
    </row>
    <row r="3896" spans="19:21" s="6" customFormat="1" x14ac:dyDescent="0.2">
      <c r="S3896" s="6">
        <v>3895</v>
      </c>
      <c r="T3896" s="6" t="s">
        <v>4805</v>
      </c>
      <c r="U3896" s="7">
        <f t="shared" si="73"/>
        <v>79.946633825944176</v>
      </c>
    </row>
    <row r="3897" spans="19:21" s="6" customFormat="1" x14ac:dyDescent="0.2">
      <c r="S3897" s="6">
        <v>3896</v>
      </c>
      <c r="T3897" s="6" t="s">
        <v>4806</v>
      </c>
      <c r="U3897" s="7">
        <f t="shared" si="73"/>
        <v>79.967159277504109</v>
      </c>
    </row>
    <row r="3898" spans="19:21" s="6" customFormat="1" x14ac:dyDescent="0.2">
      <c r="S3898" s="6">
        <v>3897</v>
      </c>
      <c r="T3898" s="6" t="s">
        <v>4807</v>
      </c>
      <c r="U3898" s="7">
        <f t="shared" si="73"/>
        <v>79.987684729064028</v>
      </c>
    </row>
    <row r="3899" spans="19:21" s="6" customFormat="1" x14ac:dyDescent="0.2">
      <c r="S3899" s="6">
        <v>3898</v>
      </c>
      <c r="T3899" s="6" t="s">
        <v>4808</v>
      </c>
      <c r="U3899" s="7">
        <f t="shared" si="73"/>
        <v>80.008210180623976</v>
      </c>
    </row>
    <row r="3900" spans="19:21" s="6" customFormat="1" x14ac:dyDescent="0.2">
      <c r="S3900" s="6">
        <v>3899</v>
      </c>
      <c r="T3900" s="6" t="s">
        <v>4809</v>
      </c>
      <c r="U3900" s="7">
        <f t="shared" si="73"/>
        <v>80.02873563218391</v>
      </c>
    </row>
    <row r="3901" spans="19:21" s="6" customFormat="1" x14ac:dyDescent="0.2">
      <c r="S3901" s="6">
        <v>3900</v>
      </c>
      <c r="T3901" s="6" t="s">
        <v>4810</v>
      </c>
      <c r="U3901" s="7">
        <f t="shared" si="73"/>
        <v>80.049261083743843</v>
      </c>
    </row>
    <row r="3902" spans="19:21" s="6" customFormat="1" x14ac:dyDescent="0.2">
      <c r="S3902" s="6">
        <v>3901</v>
      </c>
      <c r="T3902" s="6" t="s">
        <v>4811</v>
      </c>
      <c r="U3902" s="7">
        <f t="shared" si="73"/>
        <v>80.069786535303777</v>
      </c>
    </row>
    <row r="3903" spans="19:21" s="6" customFormat="1" x14ac:dyDescent="0.2">
      <c r="S3903" s="6">
        <v>3902</v>
      </c>
      <c r="T3903" s="6" t="s">
        <v>4812</v>
      </c>
      <c r="U3903" s="7">
        <f t="shared" si="73"/>
        <v>80.090311986863711</v>
      </c>
    </row>
    <row r="3904" spans="19:21" s="6" customFormat="1" x14ac:dyDescent="0.2">
      <c r="S3904" s="6">
        <v>3903</v>
      </c>
      <c r="T3904" s="6" t="s">
        <v>4813</v>
      </c>
      <c r="U3904" s="7">
        <f t="shared" si="73"/>
        <v>80.110837438423644</v>
      </c>
    </row>
    <row r="3905" spans="19:21" s="6" customFormat="1" x14ac:dyDescent="0.2">
      <c r="S3905" s="6">
        <v>3904</v>
      </c>
      <c r="T3905" s="6" t="s">
        <v>4814</v>
      </c>
      <c r="U3905" s="7">
        <f t="shared" si="73"/>
        <v>80.131362889983578</v>
      </c>
    </row>
    <row r="3906" spans="19:21" s="6" customFormat="1" x14ac:dyDescent="0.2">
      <c r="S3906" s="6">
        <v>3905</v>
      </c>
      <c r="T3906" s="6" t="s">
        <v>4815</v>
      </c>
      <c r="U3906" s="7">
        <f t="shared" si="73"/>
        <v>80.151888341543511</v>
      </c>
    </row>
    <row r="3907" spans="19:21" s="6" customFormat="1" x14ac:dyDescent="0.2">
      <c r="S3907" s="6">
        <v>3906</v>
      </c>
      <c r="T3907" s="6" t="s">
        <v>4816</v>
      </c>
      <c r="U3907" s="7">
        <f t="shared" si="73"/>
        <v>80.172413793103445</v>
      </c>
    </row>
    <row r="3908" spans="19:21" s="6" customFormat="1" x14ac:dyDescent="0.2">
      <c r="S3908" s="6">
        <v>3907</v>
      </c>
      <c r="T3908" s="6" t="s">
        <v>4817</v>
      </c>
      <c r="U3908" s="7">
        <f t="shared" si="73"/>
        <v>80.192939244663393</v>
      </c>
    </row>
    <row r="3909" spans="19:21" s="6" customFormat="1" x14ac:dyDescent="0.2">
      <c r="S3909" s="6">
        <v>3908</v>
      </c>
      <c r="T3909" s="6" t="s">
        <v>4818</v>
      </c>
      <c r="U3909" s="7">
        <f t="shared" si="73"/>
        <v>80.213464696223312</v>
      </c>
    </row>
    <row r="3910" spans="19:21" s="6" customFormat="1" x14ac:dyDescent="0.2">
      <c r="S3910" s="6">
        <v>3909</v>
      </c>
      <c r="T3910" s="6" t="s">
        <v>4819</v>
      </c>
      <c r="U3910" s="7">
        <f t="shared" si="73"/>
        <v>80.233990147783246</v>
      </c>
    </row>
    <row r="3911" spans="19:21" s="6" customFormat="1" x14ac:dyDescent="0.2">
      <c r="S3911" s="6">
        <v>3910</v>
      </c>
      <c r="T3911" s="6" t="s">
        <v>4820</v>
      </c>
      <c r="U3911" s="7">
        <f t="shared" si="73"/>
        <v>80.254515599343193</v>
      </c>
    </row>
    <row r="3912" spans="19:21" s="6" customFormat="1" x14ac:dyDescent="0.2">
      <c r="S3912" s="6">
        <v>3911</v>
      </c>
      <c r="T3912" s="6" t="s">
        <v>4821</v>
      </c>
      <c r="U3912" s="7">
        <f t="shared" si="73"/>
        <v>80.275041050903113</v>
      </c>
    </row>
    <row r="3913" spans="19:21" s="6" customFormat="1" x14ac:dyDescent="0.2">
      <c r="S3913" s="6">
        <v>3912</v>
      </c>
      <c r="T3913" s="6" t="s">
        <v>4822</v>
      </c>
      <c r="U3913" s="7">
        <f t="shared" si="73"/>
        <v>80.29556650246306</v>
      </c>
    </row>
    <row r="3914" spans="19:21" s="6" customFormat="1" x14ac:dyDescent="0.2">
      <c r="S3914" s="6">
        <v>3913</v>
      </c>
      <c r="T3914" s="6" t="s">
        <v>4823</v>
      </c>
      <c r="U3914" s="7">
        <f t="shared" si="73"/>
        <v>80.31609195402298</v>
      </c>
    </row>
    <row r="3915" spans="19:21" s="6" customFormat="1" x14ac:dyDescent="0.2">
      <c r="S3915" s="6">
        <v>3914</v>
      </c>
      <c r="T3915" s="6" t="s">
        <v>4824</v>
      </c>
      <c r="U3915" s="7">
        <f t="shared" si="73"/>
        <v>80.336617405582928</v>
      </c>
    </row>
    <row r="3916" spans="19:21" s="6" customFormat="1" x14ac:dyDescent="0.2">
      <c r="S3916" s="6">
        <v>3915</v>
      </c>
      <c r="T3916" s="6" t="s">
        <v>4825</v>
      </c>
      <c r="U3916" s="7">
        <f t="shared" si="73"/>
        <v>80.357142857142861</v>
      </c>
    </row>
    <row r="3917" spans="19:21" s="6" customFormat="1" x14ac:dyDescent="0.2">
      <c r="S3917" s="6">
        <v>3916</v>
      </c>
      <c r="T3917" s="6" t="s">
        <v>4826</v>
      </c>
      <c r="U3917" s="7">
        <f t="shared" si="73"/>
        <v>80.377668308702795</v>
      </c>
    </row>
    <row r="3918" spans="19:21" s="6" customFormat="1" x14ac:dyDescent="0.2">
      <c r="S3918" s="6">
        <v>3917</v>
      </c>
      <c r="T3918" s="6" t="s">
        <v>4827</v>
      </c>
      <c r="U3918" s="7">
        <f t="shared" si="73"/>
        <v>80.398193760262728</v>
      </c>
    </row>
    <row r="3919" spans="19:21" s="6" customFormat="1" x14ac:dyDescent="0.2">
      <c r="S3919" s="6">
        <v>3918</v>
      </c>
      <c r="T3919" s="6" t="s">
        <v>4828</v>
      </c>
      <c r="U3919" s="7">
        <f t="shared" si="73"/>
        <v>80.418719211822662</v>
      </c>
    </row>
    <row r="3920" spans="19:21" s="6" customFormat="1" x14ac:dyDescent="0.2">
      <c r="S3920" s="6">
        <v>3919</v>
      </c>
      <c r="T3920" s="6" t="s">
        <v>4829</v>
      </c>
      <c r="U3920" s="7">
        <f t="shared" si="73"/>
        <v>80.439244663382595</v>
      </c>
    </row>
    <row r="3921" spans="19:21" s="6" customFormat="1" x14ac:dyDescent="0.2">
      <c r="S3921" s="6">
        <v>3920</v>
      </c>
      <c r="T3921" s="6" t="s">
        <v>4830</v>
      </c>
      <c r="U3921" s="7">
        <f t="shared" si="73"/>
        <v>80.459770114942529</v>
      </c>
    </row>
    <row r="3922" spans="19:21" s="6" customFormat="1" x14ac:dyDescent="0.2">
      <c r="S3922" s="6">
        <v>3921</v>
      </c>
      <c r="T3922" s="6" t="s">
        <v>4831</v>
      </c>
      <c r="U3922" s="7">
        <f t="shared" ref="U3922:U3985" si="74">(S3922/4872)*100</f>
        <v>80.480295566502463</v>
      </c>
    </row>
    <row r="3923" spans="19:21" s="6" customFormat="1" x14ac:dyDescent="0.2">
      <c r="S3923" s="6">
        <v>3922</v>
      </c>
      <c r="T3923" s="6" t="s">
        <v>4832</v>
      </c>
      <c r="U3923" s="7">
        <f t="shared" si="74"/>
        <v>80.500821018062396</v>
      </c>
    </row>
    <row r="3924" spans="19:21" s="6" customFormat="1" x14ac:dyDescent="0.2">
      <c r="S3924" s="6">
        <v>3923</v>
      </c>
      <c r="T3924" s="6" t="s">
        <v>4833</v>
      </c>
      <c r="U3924" s="7">
        <f t="shared" si="74"/>
        <v>80.52134646962233</v>
      </c>
    </row>
    <row r="3925" spans="19:21" s="6" customFormat="1" x14ac:dyDescent="0.2">
      <c r="S3925" s="6">
        <v>3924</v>
      </c>
      <c r="T3925" s="6" t="s">
        <v>4834</v>
      </c>
      <c r="U3925" s="7">
        <f t="shared" si="74"/>
        <v>80.541871921182263</v>
      </c>
    </row>
    <row r="3926" spans="19:21" s="6" customFormat="1" x14ac:dyDescent="0.2">
      <c r="S3926" s="6">
        <v>3925</v>
      </c>
      <c r="T3926" s="6" t="s">
        <v>4835</v>
      </c>
      <c r="U3926" s="7">
        <f t="shared" si="74"/>
        <v>80.562397372742197</v>
      </c>
    </row>
    <row r="3927" spans="19:21" s="6" customFormat="1" x14ac:dyDescent="0.2">
      <c r="S3927" s="6">
        <v>3926</v>
      </c>
      <c r="T3927" s="6" t="s">
        <v>4836</v>
      </c>
      <c r="U3927" s="7">
        <f t="shared" si="74"/>
        <v>80.582922824302145</v>
      </c>
    </row>
    <row r="3928" spans="19:21" s="6" customFormat="1" x14ac:dyDescent="0.2">
      <c r="S3928" s="6">
        <v>3927</v>
      </c>
      <c r="T3928" s="6" t="s">
        <v>4837</v>
      </c>
      <c r="U3928" s="7">
        <f t="shared" si="74"/>
        <v>80.603448275862064</v>
      </c>
    </row>
    <row r="3929" spans="19:21" s="6" customFormat="1" x14ac:dyDescent="0.2">
      <c r="S3929" s="6">
        <v>3928</v>
      </c>
      <c r="T3929" s="6" t="s">
        <v>4838</v>
      </c>
      <c r="U3929" s="7">
        <f t="shared" si="74"/>
        <v>80.623973727421998</v>
      </c>
    </row>
    <row r="3930" spans="19:21" s="6" customFormat="1" x14ac:dyDescent="0.2">
      <c r="S3930" s="6">
        <v>3929</v>
      </c>
      <c r="T3930" s="6" t="s">
        <v>4839</v>
      </c>
      <c r="U3930" s="7">
        <f t="shared" si="74"/>
        <v>80.644499178981931</v>
      </c>
    </row>
    <row r="3931" spans="19:21" s="6" customFormat="1" x14ac:dyDescent="0.2">
      <c r="S3931" s="6">
        <v>3930</v>
      </c>
      <c r="T3931" s="6" t="s">
        <v>4840</v>
      </c>
      <c r="U3931" s="7">
        <f t="shared" si="74"/>
        <v>80.665024630541865</v>
      </c>
    </row>
    <row r="3932" spans="19:21" s="6" customFormat="1" x14ac:dyDescent="0.2">
      <c r="S3932" s="6">
        <v>3931</v>
      </c>
      <c r="T3932" s="6" t="s">
        <v>4841</v>
      </c>
      <c r="U3932" s="7">
        <f t="shared" si="74"/>
        <v>80.685550082101813</v>
      </c>
    </row>
    <row r="3933" spans="19:21" s="6" customFormat="1" x14ac:dyDescent="0.2">
      <c r="S3933" s="6">
        <v>3932</v>
      </c>
      <c r="T3933" s="6" t="s">
        <v>4842</v>
      </c>
      <c r="U3933" s="7">
        <f t="shared" si="74"/>
        <v>80.706075533661732</v>
      </c>
    </row>
    <row r="3934" spans="19:21" s="6" customFormat="1" x14ac:dyDescent="0.2">
      <c r="S3934" s="6">
        <v>3933</v>
      </c>
      <c r="T3934" s="6" t="s">
        <v>4843</v>
      </c>
      <c r="U3934" s="7">
        <f t="shared" si="74"/>
        <v>80.72660098522168</v>
      </c>
    </row>
    <row r="3935" spans="19:21" s="6" customFormat="1" x14ac:dyDescent="0.2">
      <c r="S3935" s="6">
        <v>3934</v>
      </c>
      <c r="T3935" s="6" t="s">
        <v>4844</v>
      </c>
      <c r="U3935" s="7">
        <f t="shared" si="74"/>
        <v>80.747126436781613</v>
      </c>
    </row>
    <row r="3936" spans="19:21" s="6" customFormat="1" x14ac:dyDescent="0.2">
      <c r="S3936" s="6">
        <v>3935</v>
      </c>
      <c r="T3936" s="6" t="s">
        <v>4845</v>
      </c>
      <c r="U3936" s="7">
        <f t="shared" si="74"/>
        <v>80.767651888341547</v>
      </c>
    </row>
    <row r="3937" spans="19:21" s="6" customFormat="1" x14ac:dyDescent="0.2">
      <c r="S3937" s="6">
        <v>3936</v>
      </c>
      <c r="T3937" s="6" t="s">
        <v>4846</v>
      </c>
      <c r="U3937" s="7">
        <f t="shared" si="74"/>
        <v>80.78817733990148</v>
      </c>
    </row>
    <row r="3938" spans="19:21" s="6" customFormat="1" x14ac:dyDescent="0.2">
      <c r="S3938" s="6">
        <v>3937</v>
      </c>
      <c r="T3938" s="6" t="s">
        <v>4847</v>
      </c>
      <c r="U3938" s="7">
        <f t="shared" si="74"/>
        <v>80.808702791461414</v>
      </c>
    </row>
    <row r="3939" spans="19:21" s="6" customFormat="1" x14ac:dyDescent="0.2">
      <c r="S3939" s="6">
        <v>3938</v>
      </c>
      <c r="T3939" s="6" t="s">
        <v>4848</v>
      </c>
      <c r="U3939" s="7">
        <f t="shared" si="74"/>
        <v>80.829228243021348</v>
      </c>
    </row>
    <row r="3940" spans="19:21" s="6" customFormat="1" x14ac:dyDescent="0.2">
      <c r="S3940" s="6">
        <v>3939</v>
      </c>
      <c r="T3940" s="6" t="s">
        <v>4849</v>
      </c>
      <c r="U3940" s="7">
        <f t="shared" si="74"/>
        <v>80.849753694581281</v>
      </c>
    </row>
    <row r="3941" spans="19:21" s="6" customFormat="1" x14ac:dyDescent="0.2">
      <c r="S3941" s="6">
        <v>3940</v>
      </c>
      <c r="T3941" s="6" t="s">
        <v>4850</v>
      </c>
      <c r="U3941" s="7">
        <f t="shared" si="74"/>
        <v>80.870279146141215</v>
      </c>
    </row>
    <row r="3942" spans="19:21" s="6" customFormat="1" x14ac:dyDescent="0.2">
      <c r="S3942" s="6">
        <v>3941</v>
      </c>
      <c r="T3942" s="6" t="s">
        <v>4851</v>
      </c>
      <c r="U3942" s="7">
        <f t="shared" si="74"/>
        <v>80.890804597701148</v>
      </c>
    </row>
    <row r="3943" spans="19:21" s="6" customFormat="1" x14ac:dyDescent="0.2">
      <c r="S3943" s="6">
        <v>3942</v>
      </c>
      <c r="T3943" s="6" t="s">
        <v>4852</v>
      </c>
      <c r="U3943" s="7">
        <f t="shared" si="74"/>
        <v>80.911330049261082</v>
      </c>
    </row>
    <row r="3944" spans="19:21" s="6" customFormat="1" x14ac:dyDescent="0.2">
      <c r="S3944" s="6">
        <v>3943</v>
      </c>
      <c r="T3944" s="6" t="s">
        <v>4853</v>
      </c>
      <c r="U3944" s="7">
        <f t="shared" si="74"/>
        <v>80.931855500821015</v>
      </c>
    </row>
    <row r="3945" spans="19:21" s="6" customFormat="1" x14ac:dyDescent="0.2">
      <c r="S3945" s="6">
        <v>3944</v>
      </c>
      <c r="T3945" s="6" t="s">
        <v>4854</v>
      </c>
      <c r="U3945" s="7">
        <f t="shared" si="74"/>
        <v>80.952380952380949</v>
      </c>
    </row>
    <row r="3946" spans="19:21" s="6" customFormat="1" x14ac:dyDescent="0.2">
      <c r="S3946" s="6">
        <v>3945</v>
      </c>
      <c r="T3946" s="6" t="s">
        <v>4855</v>
      </c>
      <c r="U3946" s="7">
        <f t="shared" si="74"/>
        <v>80.972906403940897</v>
      </c>
    </row>
    <row r="3947" spans="19:21" s="6" customFormat="1" x14ac:dyDescent="0.2">
      <c r="S3947" s="6">
        <v>3946</v>
      </c>
      <c r="T3947" s="6" t="s">
        <v>4856</v>
      </c>
      <c r="U3947" s="7">
        <f t="shared" si="74"/>
        <v>80.993431855500816</v>
      </c>
    </row>
    <row r="3948" spans="19:21" s="6" customFormat="1" x14ac:dyDescent="0.2">
      <c r="S3948" s="6">
        <v>3947</v>
      </c>
      <c r="T3948" s="6" t="s">
        <v>4857</v>
      </c>
      <c r="U3948" s="7">
        <f t="shared" si="74"/>
        <v>81.013957307060764</v>
      </c>
    </row>
    <row r="3949" spans="19:21" s="6" customFormat="1" x14ac:dyDescent="0.2">
      <c r="S3949" s="6">
        <v>3948</v>
      </c>
      <c r="T3949" s="6" t="s">
        <v>4858</v>
      </c>
      <c r="U3949" s="7">
        <f t="shared" si="74"/>
        <v>81.034482758620683</v>
      </c>
    </row>
    <row r="3950" spans="19:21" s="6" customFormat="1" x14ac:dyDescent="0.2">
      <c r="S3950" s="6">
        <v>3949</v>
      </c>
      <c r="T3950" s="6" t="s">
        <v>4859</v>
      </c>
      <c r="U3950" s="7">
        <f t="shared" si="74"/>
        <v>81.055008210180617</v>
      </c>
    </row>
    <row r="3951" spans="19:21" s="6" customFormat="1" x14ac:dyDescent="0.2">
      <c r="S3951" s="6">
        <v>3950</v>
      </c>
      <c r="T3951" s="6" t="s">
        <v>4860</v>
      </c>
      <c r="U3951" s="7">
        <f t="shared" si="74"/>
        <v>81.075533661740565</v>
      </c>
    </row>
    <row r="3952" spans="19:21" s="6" customFormat="1" x14ac:dyDescent="0.2">
      <c r="S3952" s="6">
        <v>3951</v>
      </c>
      <c r="T3952" s="6" t="s">
        <v>4861</v>
      </c>
      <c r="U3952" s="7">
        <f t="shared" si="74"/>
        <v>81.096059113300484</v>
      </c>
    </row>
    <row r="3953" spans="19:21" s="6" customFormat="1" x14ac:dyDescent="0.2">
      <c r="S3953" s="6">
        <v>3952</v>
      </c>
      <c r="T3953" s="6" t="s">
        <v>4862</v>
      </c>
      <c r="U3953" s="7">
        <f t="shared" si="74"/>
        <v>81.116584564860432</v>
      </c>
    </row>
    <row r="3954" spans="19:21" s="6" customFormat="1" x14ac:dyDescent="0.2">
      <c r="S3954" s="6">
        <v>3953</v>
      </c>
      <c r="T3954" s="6" t="s">
        <v>4863</v>
      </c>
      <c r="U3954" s="7">
        <f t="shared" si="74"/>
        <v>81.137110016420365</v>
      </c>
    </row>
    <row r="3955" spans="19:21" s="6" customFormat="1" x14ac:dyDescent="0.2">
      <c r="S3955" s="6">
        <v>3954</v>
      </c>
      <c r="T3955" s="6" t="s">
        <v>4864</v>
      </c>
      <c r="U3955" s="7">
        <f t="shared" si="74"/>
        <v>81.157635467980299</v>
      </c>
    </row>
    <row r="3956" spans="19:21" s="6" customFormat="1" x14ac:dyDescent="0.2">
      <c r="S3956" s="6">
        <v>3955</v>
      </c>
      <c r="T3956" s="6" t="s">
        <v>4865</v>
      </c>
      <c r="U3956" s="7">
        <f t="shared" si="74"/>
        <v>81.178160919540232</v>
      </c>
    </row>
    <row r="3957" spans="19:21" s="6" customFormat="1" x14ac:dyDescent="0.2">
      <c r="S3957" s="6">
        <v>3956</v>
      </c>
      <c r="T3957" s="6" t="s">
        <v>4866</v>
      </c>
      <c r="U3957" s="7">
        <f t="shared" si="74"/>
        <v>81.198686371100166</v>
      </c>
    </row>
    <row r="3958" spans="19:21" s="6" customFormat="1" x14ac:dyDescent="0.2">
      <c r="S3958" s="6">
        <v>3957</v>
      </c>
      <c r="T3958" s="6" t="s">
        <v>4867</v>
      </c>
      <c r="U3958" s="7">
        <f t="shared" si="74"/>
        <v>81.2192118226601</v>
      </c>
    </row>
    <row r="3959" spans="19:21" s="6" customFormat="1" x14ac:dyDescent="0.2">
      <c r="S3959" s="6">
        <v>3958</v>
      </c>
      <c r="T3959" s="6" t="s">
        <v>4868</v>
      </c>
      <c r="U3959" s="7">
        <f t="shared" si="74"/>
        <v>81.239737274220033</v>
      </c>
    </row>
    <row r="3960" spans="19:21" s="6" customFormat="1" x14ac:dyDescent="0.2">
      <c r="S3960" s="6">
        <v>3959</v>
      </c>
      <c r="T3960" s="6" t="s">
        <v>4869</v>
      </c>
      <c r="U3960" s="7">
        <f t="shared" si="74"/>
        <v>81.260262725779967</v>
      </c>
    </row>
    <row r="3961" spans="19:21" s="6" customFormat="1" x14ac:dyDescent="0.2">
      <c r="S3961" s="6">
        <v>3960</v>
      </c>
      <c r="T3961" s="6" t="s">
        <v>4870</v>
      </c>
      <c r="U3961" s="7">
        <f t="shared" si="74"/>
        <v>81.2807881773399</v>
      </c>
    </row>
    <row r="3962" spans="19:21" s="6" customFormat="1" x14ac:dyDescent="0.2">
      <c r="S3962" s="6">
        <v>3961</v>
      </c>
      <c r="T3962" s="6" t="s">
        <v>4871</v>
      </c>
      <c r="U3962" s="7">
        <f t="shared" si="74"/>
        <v>81.301313628899834</v>
      </c>
    </row>
    <row r="3963" spans="19:21" s="6" customFormat="1" x14ac:dyDescent="0.2">
      <c r="S3963" s="6">
        <v>3962</v>
      </c>
      <c r="T3963" s="6" t="s">
        <v>4872</v>
      </c>
      <c r="U3963" s="7">
        <f t="shared" si="74"/>
        <v>81.321839080459768</v>
      </c>
    </row>
    <row r="3964" spans="19:21" s="6" customFormat="1" x14ac:dyDescent="0.2">
      <c r="S3964" s="6">
        <v>3963</v>
      </c>
      <c r="T3964" s="6" t="s">
        <v>4873</v>
      </c>
      <c r="U3964" s="7">
        <f t="shared" si="74"/>
        <v>81.342364532019701</v>
      </c>
    </row>
    <row r="3965" spans="19:21" s="6" customFormat="1" x14ac:dyDescent="0.2">
      <c r="S3965" s="6">
        <v>3964</v>
      </c>
      <c r="T3965" s="6" t="s">
        <v>4874</v>
      </c>
      <c r="U3965" s="7">
        <f t="shared" si="74"/>
        <v>81.362889983579635</v>
      </c>
    </row>
    <row r="3966" spans="19:21" s="6" customFormat="1" x14ac:dyDescent="0.2">
      <c r="S3966" s="6">
        <v>3965</v>
      </c>
      <c r="T3966" s="6" t="s">
        <v>4875</v>
      </c>
      <c r="U3966" s="7">
        <f t="shared" si="74"/>
        <v>81.383415435139568</v>
      </c>
    </row>
    <row r="3967" spans="19:21" s="6" customFormat="1" x14ac:dyDescent="0.2">
      <c r="S3967" s="6">
        <v>3966</v>
      </c>
      <c r="T3967" s="6" t="s">
        <v>4876</v>
      </c>
      <c r="U3967" s="7">
        <f t="shared" si="74"/>
        <v>81.403940886699516</v>
      </c>
    </row>
    <row r="3968" spans="19:21" s="6" customFormat="1" x14ac:dyDescent="0.2">
      <c r="S3968" s="6">
        <v>3967</v>
      </c>
      <c r="T3968" s="6" t="s">
        <v>4877</v>
      </c>
      <c r="U3968" s="7">
        <f t="shared" si="74"/>
        <v>81.424466338259435</v>
      </c>
    </row>
    <row r="3969" spans="19:21" s="6" customFormat="1" x14ac:dyDescent="0.2">
      <c r="S3969" s="6">
        <v>3968</v>
      </c>
      <c r="T3969" s="6" t="s">
        <v>4878</v>
      </c>
      <c r="U3969" s="7">
        <f t="shared" si="74"/>
        <v>81.444991789819383</v>
      </c>
    </row>
    <row r="3970" spans="19:21" s="6" customFormat="1" x14ac:dyDescent="0.2">
      <c r="S3970" s="6">
        <v>3969</v>
      </c>
      <c r="T3970" s="6" t="s">
        <v>4879</v>
      </c>
      <c r="U3970" s="7">
        <f t="shared" si="74"/>
        <v>81.465517241379317</v>
      </c>
    </row>
    <row r="3971" spans="19:21" s="6" customFormat="1" x14ac:dyDescent="0.2">
      <c r="S3971" s="6">
        <v>3970</v>
      </c>
      <c r="T3971" s="6" t="s">
        <v>4880</v>
      </c>
      <c r="U3971" s="7">
        <f t="shared" si="74"/>
        <v>81.486042692939236</v>
      </c>
    </row>
    <row r="3972" spans="19:21" s="6" customFormat="1" x14ac:dyDescent="0.2">
      <c r="S3972" s="6">
        <v>3971</v>
      </c>
      <c r="T3972" s="6" t="s">
        <v>4881</v>
      </c>
      <c r="U3972" s="7">
        <f t="shared" si="74"/>
        <v>81.506568144499184</v>
      </c>
    </row>
    <row r="3973" spans="19:21" s="6" customFormat="1" x14ac:dyDescent="0.2">
      <c r="S3973" s="6">
        <v>3972</v>
      </c>
      <c r="T3973" s="6" t="s">
        <v>4882</v>
      </c>
      <c r="U3973" s="7">
        <f t="shared" si="74"/>
        <v>81.527093596059103</v>
      </c>
    </row>
    <row r="3974" spans="19:21" s="6" customFormat="1" x14ac:dyDescent="0.2">
      <c r="S3974" s="6">
        <v>3973</v>
      </c>
      <c r="T3974" s="6" t="s">
        <v>4883</v>
      </c>
      <c r="U3974" s="7">
        <f t="shared" si="74"/>
        <v>81.547619047619051</v>
      </c>
    </row>
    <row r="3975" spans="19:21" s="6" customFormat="1" x14ac:dyDescent="0.2">
      <c r="S3975" s="6">
        <v>3974</v>
      </c>
      <c r="T3975" s="6" t="s">
        <v>4884</v>
      </c>
      <c r="U3975" s="7">
        <f t="shared" si="74"/>
        <v>81.568144499178985</v>
      </c>
    </row>
    <row r="3976" spans="19:21" s="6" customFormat="1" x14ac:dyDescent="0.2">
      <c r="S3976" s="6">
        <v>3975</v>
      </c>
      <c r="T3976" s="6" t="s">
        <v>4885</v>
      </c>
      <c r="U3976" s="7">
        <f t="shared" si="74"/>
        <v>81.588669950738918</v>
      </c>
    </row>
    <row r="3977" spans="19:21" s="6" customFormat="1" x14ac:dyDescent="0.2">
      <c r="S3977" s="6">
        <v>3976</v>
      </c>
      <c r="T3977" s="6" t="s">
        <v>4886</v>
      </c>
      <c r="U3977" s="7">
        <f t="shared" si="74"/>
        <v>81.609195402298852</v>
      </c>
    </row>
    <row r="3978" spans="19:21" s="6" customFormat="1" x14ac:dyDescent="0.2">
      <c r="S3978" s="6">
        <v>3977</v>
      </c>
      <c r="T3978" s="6" t="s">
        <v>4887</v>
      </c>
      <c r="U3978" s="7">
        <f t="shared" si="74"/>
        <v>81.629720853858785</v>
      </c>
    </row>
    <row r="3979" spans="19:21" s="6" customFormat="1" x14ac:dyDescent="0.2">
      <c r="S3979" s="6">
        <v>3978</v>
      </c>
      <c r="T3979" s="6" t="s">
        <v>4888</v>
      </c>
      <c r="U3979" s="7">
        <f t="shared" si="74"/>
        <v>81.650246305418719</v>
      </c>
    </row>
    <row r="3980" spans="19:21" s="6" customFormat="1" x14ac:dyDescent="0.2">
      <c r="S3980" s="6">
        <v>3979</v>
      </c>
      <c r="T3980" s="6" t="s">
        <v>4889</v>
      </c>
      <c r="U3980" s="7">
        <f t="shared" si="74"/>
        <v>81.670771756978652</v>
      </c>
    </row>
    <row r="3981" spans="19:21" s="6" customFormat="1" x14ac:dyDescent="0.2">
      <c r="S3981" s="6">
        <v>3980</v>
      </c>
      <c r="T3981" s="6" t="s">
        <v>4890</v>
      </c>
      <c r="U3981" s="7">
        <f t="shared" si="74"/>
        <v>81.691297208538586</v>
      </c>
    </row>
    <row r="3982" spans="19:21" s="6" customFormat="1" x14ac:dyDescent="0.2">
      <c r="S3982" s="6">
        <v>3981</v>
      </c>
      <c r="T3982" s="6" t="s">
        <v>4891</v>
      </c>
      <c r="U3982" s="7">
        <f t="shared" si="74"/>
        <v>81.71182266009852</v>
      </c>
    </row>
    <row r="3983" spans="19:21" s="6" customFormat="1" x14ac:dyDescent="0.2">
      <c r="S3983" s="6">
        <v>3982</v>
      </c>
      <c r="T3983" s="6" t="s">
        <v>4892</v>
      </c>
      <c r="U3983" s="7">
        <f t="shared" si="74"/>
        <v>81.732348111658453</v>
      </c>
    </row>
    <row r="3984" spans="19:21" s="6" customFormat="1" x14ac:dyDescent="0.2">
      <c r="S3984" s="6">
        <v>3983</v>
      </c>
      <c r="T3984" s="6" t="s">
        <v>4893</v>
      </c>
      <c r="U3984" s="7">
        <f t="shared" si="74"/>
        <v>81.752873563218387</v>
      </c>
    </row>
    <row r="3985" spans="19:21" s="6" customFormat="1" x14ac:dyDescent="0.2">
      <c r="S3985" s="6">
        <v>3984</v>
      </c>
      <c r="T3985" s="6" t="s">
        <v>4894</v>
      </c>
      <c r="U3985" s="7">
        <f t="shared" si="74"/>
        <v>81.77339901477832</v>
      </c>
    </row>
    <row r="3986" spans="19:21" s="6" customFormat="1" x14ac:dyDescent="0.2">
      <c r="S3986" s="6">
        <v>3985</v>
      </c>
      <c r="T3986" s="6" t="s">
        <v>4895</v>
      </c>
      <c r="U3986" s="7">
        <f t="shared" ref="U3986:U4049" si="75">(S3986/4872)*100</f>
        <v>81.793924466338268</v>
      </c>
    </row>
    <row r="3987" spans="19:21" s="6" customFormat="1" x14ac:dyDescent="0.2">
      <c r="S3987" s="6">
        <v>3986</v>
      </c>
      <c r="T3987" s="6" t="s">
        <v>4896</v>
      </c>
      <c r="U3987" s="7">
        <f t="shared" si="75"/>
        <v>81.814449917898187</v>
      </c>
    </row>
    <row r="3988" spans="19:21" s="6" customFormat="1" x14ac:dyDescent="0.2">
      <c r="S3988" s="6">
        <v>3987</v>
      </c>
      <c r="T3988" s="6" t="s">
        <v>4897</v>
      </c>
      <c r="U3988" s="7">
        <f t="shared" si="75"/>
        <v>81.834975369458135</v>
      </c>
    </row>
    <row r="3989" spans="19:21" s="6" customFormat="1" x14ac:dyDescent="0.2">
      <c r="S3989" s="6">
        <v>3988</v>
      </c>
      <c r="T3989" s="6" t="s">
        <v>4898</v>
      </c>
      <c r="U3989" s="7">
        <f t="shared" si="75"/>
        <v>81.855500821018069</v>
      </c>
    </row>
    <row r="3990" spans="19:21" s="6" customFormat="1" x14ac:dyDescent="0.2">
      <c r="S3990" s="6">
        <v>3989</v>
      </c>
      <c r="T3990" s="6" t="s">
        <v>4899</v>
      </c>
      <c r="U3990" s="7">
        <f t="shared" si="75"/>
        <v>81.876026272578002</v>
      </c>
    </row>
    <row r="3991" spans="19:21" s="6" customFormat="1" x14ac:dyDescent="0.2">
      <c r="S3991" s="6">
        <v>3990</v>
      </c>
      <c r="T3991" s="6" t="s">
        <v>4900</v>
      </c>
      <c r="U3991" s="7">
        <f t="shared" si="75"/>
        <v>81.896551724137936</v>
      </c>
    </row>
    <row r="3992" spans="19:21" s="6" customFormat="1" x14ac:dyDescent="0.2">
      <c r="S3992" s="6">
        <v>3991</v>
      </c>
      <c r="T3992" s="6" t="s">
        <v>4901</v>
      </c>
      <c r="U3992" s="7">
        <f t="shared" si="75"/>
        <v>81.917077175697855</v>
      </c>
    </row>
    <row r="3993" spans="19:21" s="6" customFormat="1" x14ac:dyDescent="0.2">
      <c r="S3993" s="6">
        <v>3992</v>
      </c>
      <c r="T3993" s="6" t="s">
        <v>4902</v>
      </c>
      <c r="U3993" s="7">
        <f t="shared" si="75"/>
        <v>81.937602627257803</v>
      </c>
    </row>
    <row r="3994" spans="19:21" s="6" customFormat="1" x14ac:dyDescent="0.2">
      <c r="S3994" s="6">
        <v>3993</v>
      </c>
      <c r="T3994" s="6" t="s">
        <v>4903</v>
      </c>
      <c r="U3994" s="7">
        <f t="shared" si="75"/>
        <v>81.958128078817737</v>
      </c>
    </row>
    <row r="3995" spans="19:21" s="6" customFormat="1" x14ac:dyDescent="0.2">
      <c r="S3995" s="6">
        <v>3994</v>
      </c>
      <c r="T3995" s="6" t="s">
        <v>4904</v>
      </c>
      <c r="U3995" s="7">
        <f t="shared" si="75"/>
        <v>81.97865353037767</v>
      </c>
    </row>
    <row r="3996" spans="19:21" s="6" customFormat="1" x14ac:dyDescent="0.2">
      <c r="S3996" s="6">
        <v>3995</v>
      </c>
      <c r="T3996" s="6" t="s">
        <v>4905</v>
      </c>
      <c r="U3996" s="7">
        <f t="shared" si="75"/>
        <v>81.999178981937604</v>
      </c>
    </row>
    <row r="3997" spans="19:21" s="6" customFormat="1" x14ac:dyDescent="0.2">
      <c r="S3997" s="6">
        <v>3996</v>
      </c>
      <c r="T3997" s="6" t="s">
        <v>4906</v>
      </c>
      <c r="U3997" s="7">
        <f t="shared" si="75"/>
        <v>82.019704433497537</v>
      </c>
    </row>
    <row r="3998" spans="19:21" s="6" customFormat="1" x14ac:dyDescent="0.2">
      <c r="S3998" s="6">
        <v>3997</v>
      </c>
      <c r="T3998" s="6" t="s">
        <v>4907</v>
      </c>
      <c r="U3998" s="7">
        <f t="shared" si="75"/>
        <v>82.040229885057471</v>
      </c>
    </row>
    <row r="3999" spans="19:21" s="6" customFormat="1" x14ac:dyDescent="0.2">
      <c r="S3999" s="6">
        <v>3998</v>
      </c>
      <c r="T3999" s="6" t="s">
        <v>4908</v>
      </c>
      <c r="U3999" s="7">
        <f t="shared" si="75"/>
        <v>82.060755336617405</v>
      </c>
    </row>
    <row r="4000" spans="19:21" s="6" customFormat="1" x14ac:dyDescent="0.2">
      <c r="S4000" s="6">
        <v>3999</v>
      </c>
      <c r="T4000" s="6" t="s">
        <v>4909</v>
      </c>
      <c r="U4000" s="7">
        <f t="shared" si="75"/>
        <v>82.081280788177338</v>
      </c>
    </row>
    <row r="4001" spans="19:21" s="6" customFormat="1" x14ac:dyDescent="0.2">
      <c r="S4001" s="6">
        <v>4000</v>
      </c>
      <c r="T4001" s="6" t="s">
        <v>4910</v>
      </c>
      <c r="U4001" s="7">
        <f t="shared" si="75"/>
        <v>82.101806239737272</v>
      </c>
    </row>
    <row r="4002" spans="19:21" s="6" customFormat="1" x14ac:dyDescent="0.2">
      <c r="S4002" s="6">
        <v>4001</v>
      </c>
      <c r="T4002" s="6" t="s">
        <v>4911</v>
      </c>
      <c r="U4002" s="7">
        <f t="shared" si="75"/>
        <v>82.122331691297205</v>
      </c>
    </row>
    <row r="4003" spans="19:21" s="6" customFormat="1" x14ac:dyDescent="0.2">
      <c r="S4003" s="6">
        <v>4002</v>
      </c>
      <c r="T4003" s="6" t="s">
        <v>4912</v>
      </c>
      <c r="U4003" s="7">
        <f t="shared" si="75"/>
        <v>82.142857142857139</v>
      </c>
    </row>
    <row r="4004" spans="19:21" s="6" customFormat="1" x14ac:dyDescent="0.2">
      <c r="S4004" s="6">
        <v>4003</v>
      </c>
      <c r="T4004" s="6" t="s">
        <v>4913</v>
      </c>
      <c r="U4004" s="7">
        <f t="shared" si="75"/>
        <v>82.163382594417072</v>
      </c>
    </row>
    <row r="4005" spans="19:21" s="6" customFormat="1" x14ac:dyDescent="0.2">
      <c r="S4005" s="6">
        <v>4004</v>
      </c>
      <c r="T4005" s="6" t="s">
        <v>4914</v>
      </c>
      <c r="U4005" s="7">
        <f t="shared" si="75"/>
        <v>82.18390804597702</v>
      </c>
    </row>
    <row r="4006" spans="19:21" s="6" customFormat="1" x14ac:dyDescent="0.2">
      <c r="S4006" s="6">
        <v>4005</v>
      </c>
      <c r="T4006" s="6" t="s">
        <v>4915</v>
      </c>
      <c r="U4006" s="7">
        <f t="shared" si="75"/>
        <v>82.20443349753694</v>
      </c>
    </row>
    <row r="4007" spans="19:21" s="6" customFormat="1" x14ac:dyDescent="0.2">
      <c r="S4007" s="6">
        <v>4006</v>
      </c>
      <c r="T4007" s="6" t="s">
        <v>4916</v>
      </c>
      <c r="U4007" s="7">
        <f t="shared" si="75"/>
        <v>82.224958949096887</v>
      </c>
    </row>
    <row r="4008" spans="19:21" s="6" customFormat="1" x14ac:dyDescent="0.2">
      <c r="S4008" s="6">
        <v>4007</v>
      </c>
      <c r="T4008" s="6" t="s">
        <v>4917</v>
      </c>
      <c r="U4008" s="7">
        <f t="shared" si="75"/>
        <v>82.245484400656807</v>
      </c>
    </row>
    <row r="4009" spans="19:21" s="6" customFormat="1" x14ac:dyDescent="0.2">
      <c r="S4009" s="6">
        <v>4008</v>
      </c>
      <c r="T4009" s="6" t="s">
        <v>4918</v>
      </c>
      <c r="U4009" s="7">
        <f t="shared" si="75"/>
        <v>82.266009852216754</v>
      </c>
    </row>
    <row r="4010" spans="19:21" s="6" customFormat="1" x14ac:dyDescent="0.2">
      <c r="S4010" s="6">
        <v>4009</v>
      </c>
      <c r="T4010" s="6" t="s">
        <v>4919</v>
      </c>
      <c r="U4010" s="7">
        <f t="shared" si="75"/>
        <v>82.286535303776688</v>
      </c>
    </row>
    <row r="4011" spans="19:21" s="6" customFormat="1" x14ac:dyDescent="0.2">
      <c r="S4011" s="6">
        <v>4010</v>
      </c>
      <c r="T4011" s="6" t="s">
        <v>4920</v>
      </c>
      <c r="U4011" s="7">
        <f t="shared" si="75"/>
        <v>82.307060755336607</v>
      </c>
    </row>
    <row r="4012" spans="19:21" s="6" customFormat="1" x14ac:dyDescent="0.2">
      <c r="S4012" s="6">
        <v>4011</v>
      </c>
      <c r="T4012" s="6" t="s">
        <v>4921</v>
      </c>
      <c r="U4012" s="7">
        <f t="shared" si="75"/>
        <v>82.327586206896555</v>
      </c>
    </row>
    <row r="4013" spans="19:21" s="6" customFormat="1" x14ac:dyDescent="0.2">
      <c r="S4013" s="6">
        <v>4012</v>
      </c>
      <c r="T4013" s="6" t="s">
        <v>4922</v>
      </c>
      <c r="U4013" s="7">
        <f t="shared" si="75"/>
        <v>82.348111658456489</v>
      </c>
    </row>
    <row r="4014" spans="19:21" s="6" customFormat="1" x14ac:dyDescent="0.2">
      <c r="S4014" s="6">
        <v>4013</v>
      </c>
      <c r="T4014" s="6" t="s">
        <v>4923</v>
      </c>
      <c r="U4014" s="7">
        <f t="shared" si="75"/>
        <v>82.368637110016422</v>
      </c>
    </row>
    <row r="4015" spans="19:21" s="6" customFormat="1" x14ac:dyDescent="0.2">
      <c r="S4015" s="6">
        <v>4014</v>
      </c>
      <c r="T4015" s="6" t="s">
        <v>4924</v>
      </c>
      <c r="U4015" s="7">
        <f t="shared" si="75"/>
        <v>82.389162561576356</v>
      </c>
    </row>
    <row r="4016" spans="19:21" s="6" customFormat="1" x14ac:dyDescent="0.2">
      <c r="S4016" s="6">
        <v>4015</v>
      </c>
      <c r="T4016" s="6" t="s">
        <v>4925</v>
      </c>
      <c r="U4016" s="7">
        <f t="shared" si="75"/>
        <v>82.409688013136289</v>
      </c>
    </row>
    <row r="4017" spans="19:21" s="6" customFormat="1" x14ac:dyDescent="0.2">
      <c r="S4017" s="6">
        <v>4016</v>
      </c>
      <c r="T4017" s="6" t="s">
        <v>4926</v>
      </c>
      <c r="U4017" s="7">
        <f t="shared" si="75"/>
        <v>82.430213464696223</v>
      </c>
    </row>
    <row r="4018" spans="19:21" s="6" customFormat="1" x14ac:dyDescent="0.2">
      <c r="S4018" s="6">
        <v>4017</v>
      </c>
      <c r="T4018" s="6" t="s">
        <v>4927</v>
      </c>
      <c r="U4018" s="7">
        <f t="shared" si="75"/>
        <v>82.450738916256157</v>
      </c>
    </row>
    <row r="4019" spans="19:21" s="6" customFormat="1" x14ac:dyDescent="0.2">
      <c r="S4019" s="6">
        <v>4018</v>
      </c>
      <c r="T4019" s="6" t="s">
        <v>4928</v>
      </c>
      <c r="U4019" s="7">
        <f t="shared" si="75"/>
        <v>82.47126436781609</v>
      </c>
    </row>
    <row r="4020" spans="19:21" s="6" customFormat="1" x14ac:dyDescent="0.2">
      <c r="S4020" s="6">
        <v>4019</v>
      </c>
      <c r="T4020" s="6" t="s">
        <v>4929</v>
      </c>
      <c r="U4020" s="7">
        <f t="shared" si="75"/>
        <v>82.491789819376024</v>
      </c>
    </row>
    <row r="4021" spans="19:21" s="6" customFormat="1" x14ac:dyDescent="0.2">
      <c r="S4021" s="6">
        <v>4020</v>
      </c>
      <c r="T4021" s="6" t="s">
        <v>4930</v>
      </c>
      <c r="U4021" s="7">
        <f t="shared" si="75"/>
        <v>82.512315270935972</v>
      </c>
    </row>
    <row r="4022" spans="19:21" s="6" customFormat="1" x14ac:dyDescent="0.2">
      <c r="S4022" s="6">
        <v>4021</v>
      </c>
      <c r="T4022" s="6" t="s">
        <v>4931</v>
      </c>
      <c r="U4022" s="7">
        <f t="shared" si="75"/>
        <v>82.532840722495891</v>
      </c>
    </row>
    <row r="4023" spans="19:21" s="6" customFormat="1" x14ac:dyDescent="0.2">
      <c r="S4023" s="6">
        <v>4022</v>
      </c>
      <c r="T4023" s="6" t="s">
        <v>4932</v>
      </c>
      <c r="U4023" s="7">
        <f t="shared" si="75"/>
        <v>82.553366174055824</v>
      </c>
    </row>
    <row r="4024" spans="19:21" s="6" customFormat="1" x14ac:dyDescent="0.2">
      <c r="S4024" s="6">
        <v>4023</v>
      </c>
      <c r="T4024" s="6" t="s">
        <v>4933</v>
      </c>
      <c r="U4024" s="7">
        <f t="shared" si="75"/>
        <v>82.573891625615758</v>
      </c>
    </row>
    <row r="4025" spans="19:21" s="6" customFormat="1" x14ac:dyDescent="0.2">
      <c r="S4025" s="6">
        <v>4024</v>
      </c>
      <c r="T4025" s="6" t="s">
        <v>4934</v>
      </c>
      <c r="U4025" s="7">
        <f t="shared" si="75"/>
        <v>82.594417077175692</v>
      </c>
    </row>
    <row r="4026" spans="19:21" s="6" customFormat="1" x14ac:dyDescent="0.2">
      <c r="S4026" s="6">
        <v>4025</v>
      </c>
      <c r="T4026" s="6" t="s">
        <v>4935</v>
      </c>
      <c r="U4026" s="7">
        <f t="shared" si="75"/>
        <v>82.614942528735639</v>
      </c>
    </row>
    <row r="4027" spans="19:21" s="6" customFormat="1" x14ac:dyDescent="0.2">
      <c r="S4027" s="6">
        <v>4026</v>
      </c>
      <c r="T4027" s="6" t="s">
        <v>4936</v>
      </c>
      <c r="U4027" s="7">
        <f t="shared" si="75"/>
        <v>82.635467980295559</v>
      </c>
    </row>
    <row r="4028" spans="19:21" s="6" customFormat="1" x14ac:dyDescent="0.2">
      <c r="S4028" s="6">
        <v>4027</v>
      </c>
      <c r="T4028" s="6" t="s">
        <v>4937</v>
      </c>
      <c r="U4028" s="7">
        <f t="shared" si="75"/>
        <v>82.655993431855507</v>
      </c>
    </row>
    <row r="4029" spans="19:21" s="6" customFormat="1" x14ac:dyDescent="0.2">
      <c r="S4029" s="6">
        <v>4028</v>
      </c>
      <c r="T4029" s="6" t="s">
        <v>4938</v>
      </c>
      <c r="U4029" s="7">
        <f t="shared" si="75"/>
        <v>82.67651888341544</v>
      </c>
    </row>
    <row r="4030" spans="19:21" s="6" customFormat="1" x14ac:dyDescent="0.2">
      <c r="S4030" s="6">
        <v>4029</v>
      </c>
      <c r="T4030" s="6" t="s">
        <v>4939</v>
      </c>
      <c r="U4030" s="7">
        <f t="shared" si="75"/>
        <v>82.697044334975374</v>
      </c>
    </row>
    <row r="4031" spans="19:21" s="6" customFormat="1" x14ac:dyDescent="0.2">
      <c r="S4031" s="6">
        <v>4030</v>
      </c>
      <c r="T4031" s="6" t="s">
        <v>4940</v>
      </c>
      <c r="U4031" s="7">
        <f t="shared" si="75"/>
        <v>82.717569786535307</v>
      </c>
    </row>
    <row r="4032" spans="19:21" s="6" customFormat="1" x14ac:dyDescent="0.2">
      <c r="S4032" s="6">
        <v>4031</v>
      </c>
      <c r="T4032" s="6" t="s">
        <v>4941</v>
      </c>
      <c r="U4032" s="7">
        <f t="shared" si="75"/>
        <v>82.738095238095227</v>
      </c>
    </row>
    <row r="4033" spans="19:21" s="6" customFormat="1" x14ac:dyDescent="0.2">
      <c r="S4033" s="6">
        <v>4032</v>
      </c>
      <c r="T4033" s="6" t="s">
        <v>4942</v>
      </c>
      <c r="U4033" s="7">
        <f t="shared" si="75"/>
        <v>82.758620689655174</v>
      </c>
    </row>
    <row r="4034" spans="19:21" s="6" customFormat="1" x14ac:dyDescent="0.2">
      <c r="S4034" s="6">
        <v>4033</v>
      </c>
      <c r="T4034" s="6" t="s">
        <v>4943</v>
      </c>
      <c r="U4034" s="7">
        <f t="shared" si="75"/>
        <v>82.779146141215108</v>
      </c>
    </row>
    <row r="4035" spans="19:21" s="6" customFormat="1" x14ac:dyDescent="0.2">
      <c r="S4035" s="6">
        <v>4034</v>
      </c>
      <c r="T4035" s="6" t="s">
        <v>4944</v>
      </c>
      <c r="U4035" s="7">
        <f t="shared" si="75"/>
        <v>82.799671592775042</v>
      </c>
    </row>
    <row r="4036" spans="19:21" s="6" customFormat="1" x14ac:dyDescent="0.2">
      <c r="S4036" s="6">
        <v>4035</v>
      </c>
      <c r="T4036" s="6" t="s">
        <v>4945</v>
      </c>
      <c r="U4036" s="7">
        <f t="shared" si="75"/>
        <v>82.820197044334975</v>
      </c>
    </row>
    <row r="4037" spans="19:21" s="6" customFormat="1" x14ac:dyDescent="0.2">
      <c r="S4037" s="6">
        <v>4036</v>
      </c>
      <c r="T4037" s="6" t="s">
        <v>4946</v>
      </c>
      <c r="U4037" s="7">
        <f t="shared" si="75"/>
        <v>82.840722495894909</v>
      </c>
    </row>
    <row r="4038" spans="19:21" s="6" customFormat="1" x14ac:dyDescent="0.2">
      <c r="S4038" s="6">
        <v>4037</v>
      </c>
      <c r="T4038" s="6" t="s">
        <v>4947</v>
      </c>
      <c r="U4038" s="7">
        <f t="shared" si="75"/>
        <v>82.861247947454842</v>
      </c>
    </row>
    <row r="4039" spans="19:21" s="6" customFormat="1" x14ac:dyDescent="0.2">
      <c r="S4039" s="6">
        <v>4038</v>
      </c>
      <c r="T4039" s="6" t="s">
        <v>4948</v>
      </c>
      <c r="U4039" s="7">
        <f t="shared" si="75"/>
        <v>82.881773399014776</v>
      </c>
    </row>
    <row r="4040" spans="19:21" s="6" customFormat="1" x14ac:dyDescent="0.2">
      <c r="S4040" s="6">
        <v>4039</v>
      </c>
      <c r="T4040" s="6" t="s">
        <v>4949</v>
      </c>
      <c r="U4040" s="7">
        <f t="shared" si="75"/>
        <v>82.902298850574709</v>
      </c>
    </row>
    <row r="4041" spans="19:21" s="6" customFormat="1" x14ac:dyDescent="0.2">
      <c r="S4041" s="6">
        <v>4040</v>
      </c>
      <c r="T4041" s="6" t="s">
        <v>4950</v>
      </c>
      <c r="U4041" s="7">
        <f t="shared" si="75"/>
        <v>82.922824302134643</v>
      </c>
    </row>
    <row r="4042" spans="19:21" s="6" customFormat="1" x14ac:dyDescent="0.2">
      <c r="S4042" s="6">
        <v>4041</v>
      </c>
      <c r="T4042" s="6" t="s">
        <v>4951</v>
      </c>
      <c r="U4042" s="7">
        <f t="shared" si="75"/>
        <v>82.943349753694591</v>
      </c>
    </row>
    <row r="4043" spans="19:21" s="6" customFormat="1" x14ac:dyDescent="0.2">
      <c r="S4043" s="6">
        <v>4042</v>
      </c>
      <c r="T4043" s="6" t="s">
        <v>4952</v>
      </c>
      <c r="U4043" s="7">
        <f t="shared" si="75"/>
        <v>82.96387520525451</v>
      </c>
    </row>
    <row r="4044" spans="19:21" s="6" customFormat="1" x14ac:dyDescent="0.2">
      <c r="S4044" s="6">
        <v>4043</v>
      </c>
      <c r="T4044" s="6" t="s">
        <v>4953</v>
      </c>
      <c r="U4044" s="7">
        <f t="shared" si="75"/>
        <v>82.984400656814444</v>
      </c>
    </row>
    <row r="4045" spans="19:21" s="6" customFormat="1" x14ac:dyDescent="0.2">
      <c r="S4045" s="6">
        <v>4044</v>
      </c>
      <c r="T4045" s="6" t="s">
        <v>4954</v>
      </c>
      <c r="U4045" s="7">
        <f t="shared" si="75"/>
        <v>83.004926108374391</v>
      </c>
    </row>
    <row r="4046" spans="19:21" s="6" customFormat="1" x14ac:dyDescent="0.2">
      <c r="S4046" s="6">
        <v>4045</v>
      </c>
      <c r="T4046" s="6" t="s">
        <v>4955</v>
      </c>
      <c r="U4046" s="7">
        <f t="shared" si="75"/>
        <v>83.025451559934311</v>
      </c>
    </row>
    <row r="4047" spans="19:21" s="6" customFormat="1" x14ac:dyDescent="0.2">
      <c r="S4047" s="6">
        <v>4046</v>
      </c>
      <c r="T4047" s="6" t="s">
        <v>4956</v>
      </c>
      <c r="U4047" s="7">
        <f t="shared" si="75"/>
        <v>83.045977011494259</v>
      </c>
    </row>
    <row r="4048" spans="19:21" s="6" customFormat="1" x14ac:dyDescent="0.2">
      <c r="S4048" s="6">
        <v>4047</v>
      </c>
      <c r="T4048" s="6" t="s">
        <v>4957</v>
      </c>
      <c r="U4048" s="7">
        <f t="shared" si="75"/>
        <v>83.066502463054192</v>
      </c>
    </row>
    <row r="4049" spans="19:21" s="6" customFormat="1" x14ac:dyDescent="0.2">
      <c r="S4049" s="6">
        <v>4048</v>
      </c>
      <c r="T4049" s="6" t="s">
        <v>4958</v>
      </c>
      <c r="U4049" s="7">
        <f t="shared" si="75"/>
        <v>83.087027914614126</v>
      </c>
    </row>
    <row r="4050" spans="19:21" s="6" customFormat="1" x14ac:dyDescent="0.2">
      <c r="S4050" s="6">
        <v>4049</v>
      </c>
      <c r="T4050" s="6" t="s">
        <v>4959</v>
      </c>
      <c r="U4050" s="7">
        <f t="shared" ref="U4050:U4113" si="76">(S4050/4872)*100</f>
        <v>83.107553366174059</v>
      </c>
    </row>
    <row r="4051" spans="19:21" s="6" customFormat="1" x14ac:dyDescent="0.2">
      <c r="S4051" s="6">
        <v>4050</v>
      </c>
      <c r="T4051" s="6" t="s">
        <v>4960</v>
      </c>
      <c r="U4051" s="7">
        <f t="shared" si="76"/>
        <v>83.128078817733979</v>
      </c>
    </row>
    <row r="4052" spans="19:21" s="6" customFormat="1" x14ac:dyDescent="0.2">
      <c r="S4052" s="6">
        <v>4051</v>
      </c>
      <c r="T4052" s="6" t="s">
        <v>4961</v>
      </c>
      <c r="U4052" s="7">
        <f t="shared" si="76"/>
        <v>83.148604269293926</v>
      </c>
    </row>
    <row r="4053" spans="19:21" s="6" customFormat="1" x14ac:dyDescent="0.2">
      <c r="S4053" s="6">
        <v>4052</v>
      </c>
      <c r="T4053" s="6" t="s">
        <v>4962</v>
      </c>
      <c r="U4053" s="7">
        <f t="shared" si="76"/>
        <v>83.16912972085386</v>
      </c>
    </row>
    <row r="4054" spans="19:21" s="6" customFormat="1" x14ac:dyDescent="0.2">
      <c r="S4054" s="6">
        <v>4053</v>
      </c>
      <c r="T4054" s="6" t="s">
        <v>4963</v>
      </c>
      <c r="U4054" s="7">
        <f t="shared" si="76"/>
        <v>83.189655172413794</v>
      </c>
    </row>
    <row r="4055" spans="19:21" s="6" customFormat="1" x14ac:dyDescent="0.2">
      <c r="S4055" s="6">
        <v>4054</v>
      </c>
      <c r="T4055" s="6" t="s">
        <v>4964</v>
      </c>
      <c r="U4055" s="7">
        <f t="shared" si="76"/>
        <v>83.210180623973727</v>
      </c>
    </row>
    <row r="4056" spans="19:21" s="6" customFormat="1" x14ac:dyDescent="0.2">
      <c r="S4056" s="6">
        <v>4055</v>
      </c>
      <c r="T4056" s="6" t="s">
        <v>4965</v>
      </c>
      <c r="U4056" s="7">
        <f t="shared" si="76"/>
        <v>83.230706075533661</v>
      </c>
    </row>
    <row r="4057" spans="19:21" s="6" customFormat="1" x14ac:dyDescent="0.2">
      <c r="S4057" s="6">
        <v>4056</v>
      </c>
      <c r="T4057" s="6" t="s">
        <v>4966</v>
      </c>
      <c r="U4057" s="7">
        <f t="shared" si="76"/>
        <v>83.251231527093594</v>
      </c>
    </row>
    <row r="4058" spans="19:21" s="6" customFormat="1" x14ac:dyDescent="0.2">
      <c r="S4058" s="6">
        <v>4057</v>
      </c>
      <c r="T4058" s="6" t="s">
        <v>4967</v>
      </c>
      <c r="U4058" s="7">
        <f t="shared" si="76"/>
        <v>83.271756978653528</v>
      </c>
    </row>
    <row r="4059" spans="19:21" s="6" customFormat="1" x14ac:dyDescent="0.2">
      <c r="S4059" s="6">
        <v>4058</v>
      </c>
      <c r="T4059" s="6" t="s">
        <v>4968</v>
      </c>
      <c r="U4059" s="7">
        <f t="shared" si="76"/>
        <v>83.292282430213461</v>
      </c>
    </row>
    <row r="4060" spans="19:21" s="6" customFormat="1" x14ac:dyDescent="0.2">
      <c r="S4060" s="6">
        <v>4059</v>
      </c>
      <c r="T4060" s="6" t="s">
        <v>4969</v>
      </c>
      <c r="U4060" s="7">
        <f t="shared" si="76"/>
        <v>83.312807881773395</v>
      </c>
    </row>
    <row r="4061" spans="19:21" s="6" customFormat="1" x14ac:dyDescent="0.2">
      <c r="S4061" s="6">
        <v>4060</v>
      </c>
      <c r="T4061" s="6" t="s">
        <v>4970</v>
      </c>
      <c r="U4061" s="7">
        <f t="shared" si="76"/>
        <v>83.333333333333343</v>
      </c>
    </row>
    <row r="4062" spans="19:21" s="6" customFormat="1" x14ac:dyDescent="0.2">
      <c r="S4062" s="6">
        <v>4061</v>
      </c>
      <c r="T4062" s="6" t="s">
        <v>4971</v>
      </c>
      <c r="U4062" s="7">
        <f t="shared" si="76"/>
        <v>83.353858784893262</v>
      </c>
    </row>
    <row r="4063" spans="19:21" s="6" customFormat="1" x14ac:dyDescent="0.2">
      <c r="S4063" s="6">
        <v>4062</v>
      </c>
      <c r="T4063" s="6" t="s">
        <v>4972</v>
      </c>
      <c r="U4063" s="7">
        <f t="shared" si="76"/>
        <v>83.37438423645321</v>
      </c>
    </row>
    <row r="4064" spans="19:21" s="6" customFormat="1" x14ac:dyDescent="0.2">
      <c r="S4064" s="6">
        <v>4063</v>
      </c>
      <c r="T4064" s="6" t="s">
        <v>4973</v>
      </c>
      <c r="U4064" s="7">
        <f t="shared" si="76"/>
        <v>83.394909688013144</v>
      </c>
    </row>
    <row r="4065" spans="19:21" s="6" customFormat="1" x14ac:dyDescent="0.2">
      <c r="S4065" s="6">
        <v>4064</v>
      </c>
      <c r="T4065" s="6" t="s">
        <v>4974</v>
      </c>
      <c r="U4065" s="7">
        <f t="shared" si="76"/>
        <v>83.415435139573063</v>
      </c>
    </row>
    <row r="4066" spans="19:21" s="6" customFormat="1" x14ac:dyDescent="0.2">
      <c r="S4066" s="6">
        <v>4065</v>
      </c>
      <c r="T4066" s="6" t="s">
        <v>4975</v>
      </c>
      <c r="U4066" s="7">
        <f t="shared" si="76"/>
        <v>83.435960591133011</v>
      </c>
    </row>
    <row r="4067" spans="19:21" s="6" customFormat="1" x14ac:dyDescent="0.2">
      <c r="S4067" s="6">
        <v>4066</v>
      </c>
      <c r="T4067" s="6" t="s">
        <v>4976</v>
      </c>
      <c r="U4067" s="7">
        <f t="shared" si="76"/>
        <v>83.45648604269293</v>
      </c>
    </row>
    <row r="4068" spans="19:21" s="6" customFormat="1" x14ac:dyDescent="0.2">
      <c r="S4068" s="6">
        <v>4067</v>
      </c>
      <c r="T4068" s="6" t="s">
        <v>4977</v>
      </c>
      <c r="U4068" s="7">
        <f t="shared" si="76"/>
        <v>83.477011494252878</v>
      </c>
    </row>
    <row r="4069" spans="19:21" s="6" customFormat="1" x14ac:dyDescent="0.2">
      <c r="S4069" s="6">
        <v>4068</v>
      </c>
      <c r="T4069" s="6" t="s">
        <v>4978</v>
      </c>
      <c r="U4069" s="7">
        <f t="shared" si="76"/>
        <v>83.497536945812811</v>
      </c>
    </row>
    <row r="4070" spans="19:21" s="6" customFormat="1" x14ac:dyDescent="0.2">
      <c r="S4070" s="6">
        <v>4069</v>
      </c>
      <c r="T4070" s="6" t="s">
        <v>4979</v>
      </c>
      <c r="U4070" s="7">
        <f t="shared" si="76"/>
        <v>83.518062397372745</v>
      </c>
    </row>
    <row r="4071" spans="19:21" s="6" customFormat="1" x14ac:dyDescent="0.2">
      <c r="S4071" s="6">
        <v>4070</v>
      </c>
      <c r="T4071" s="6" t="s">
        <v>4980</v>
      </c>
      <c r="U4071" s="7">
        <f t="shared" si="76"/>
        <v>83.538587848932679</v>
      </c>
    </row>
    <row r="4072" spans="19:21" s="6" customFormat="1" x14ac:dyDescent="0.2">
      <c r="S4072" s="6">
        <v>4071</v>
      </c>
      <c r="T4072" s="6" t="s">
        <v>4981</v>
      </c>
      <c r="U4072" s="7">
        <f t="shared" si="76"/>
        <v>83.559113300492612</v>
      </c>
    </row>
    <row r="4073" spans="19:21" s="6" customFormat="1" x14ac:dyDescent="0.2">
      <c r="S4073" s="6">
        <v>4072</v>
      </c>
      <c r="T4073" s="6" t="s">
        <v>4982</v>
      </c>
      <c r="U4073" s="7">
        <f t="shared" si="76"/>
        <v>83.579638752052546</v>
      </c>
    </row>
    <row r="4074" spans="19:21" s="6" customFormat="1" x14ac:dyDescent="0.2">
      <c r="S4074" s="6">
        <v>4073</v>
      </c>
      <c r="T4074" s="6" t="s">
        <v>4983</v>
      </c>
      <c r="U4074" s="7">
        <f t="shared" si="76"/>
        <v>83.600164203612479</v>
      </c>
    </row>
    <row r="4075" spans="19:21" s="6" customFormat="1" x14ac:dyDescent="0.2">
      <c r="S4075" s="6">
        <v>4074</v>
      </c>
      <c r="T4075" s="6" t="s">
        <v>4984</v>
      </c>
      <c r="U4075" s="7">
        <f t="shared" si="76"/>
        <v>83.620689655172413</v>
      </c>
    </row>
    <row r="4076" spans="19:21" s="6" customFormat="1" x14ac:dyDescent="0.2">
      <c r="S4076" s="6">
        <v>4075</v>
      </c>
      <c r="T4076" s="6" t="s">
        <v>4985</v>
      </c>
      <c r="U4076" s="7">
        <f t="shared" si="76"/>
        <v>83.641215106732346</v>
      </c>
    </row>
    <row r="4077" spans="19:21" s="6" customFormat="1" x14ac:dyDescent="0.2">
      <c r="S4077" s="6">
        <v>4076</v>
      </c>
      <c r="T4077" s="6" t="s">
        <v>4986</v>
      </c>
      <c r="U4077" s="7">
        <f t="shared" si="76"/>
        <v>83.66174055829228</v>
      </c>
    </row>
    <row r="4078" spans="19:21" s="6" customFormat="1" x14ac:dyDescent="0.2">
      <c r="S4078" s="6">
        <v>4077</v>
      </c>
      <c r="T4078" s="6" t="s">
        <v>4987</v>
      </c>
      <c r="U4078" s="7">
        <f t="shared" si="76"/>
        <v>83.682266009852214</v>
      </c>
    </row>
    <row r="4079" spans="19:21" s="6" customFormat="1" x14ac:dyDescent="0.2">
      <c r="S4079" s="6">
        <v>4078</v>
      </c>
      <c r="T4079" s="6" t="s">
        <v>4988</v>
      </c>
      <c r="U4079" s="7">
        <f t="shared" si="76"/>
        <v>83.702791461412147</v>
      </c>
    </row>
    <row r="4080" spans="19:21" s="6" customFormat="1" x14ac:dyDescent="0.2">
      <c r="S4080" s="6">
        <v>4079</v>
      </c>
      <c r="T4080" s="6" t="s">
        <v>4989</v>
      </c>
      <c r="U4080" s="7">
        <f t="shared" si="76"/>
        <v>83.723316912972095</v>
      </c>
    </row>
    <row r="4081" spans="19:21" s="6" customFormat="1" x14ac:dyDescent="0.2">
      <c r="S4081" s="6">
        <v>4080</v>
      </c>
      <c r="T4081" s="6" t="s">
        <v>4990</v>
      </c>
      <c r="U4081" s="7">
        <f t="shared" si="76"/>
        <v>83.743842364532014</v>
      </c>
    </row>
    <row r="4082" spans="19:21" s="6" customFormat="1" x14ac:dyDescent="0.2">
      <c r="S4082" s="6">
        <v>4081</v>
      </c>
      <c r="T4082" s="6" t="s">
        <v>4991</v>
      </c>
      <c r="U4082" s="7">
        <f t="shared" si="76"/>
        <v>83.764367816091962</v>
      </c>
    </row>
    <row r="4083" spans="19:21" s="6" customFormat="1" x14ac:dyDescent="0.2">
      <c r="S4083" s="6">
        <v>4082</v>
      </c>
      <c r="T4083" s="6" t="s">
        <v>4992</v>
      </c>
      <c r="U4083" s="7">
        <f t="shared" si="76"/>
        <v>83.784893267651881</v>
      </c>
    </row>
    <row r="4084" spans="19:21" s="6" customFormat="1" x14ac:dyDescent="0.2">
      <c r="S4084" s="6">
        <v>4083</v>
      </c>
      <c r="T4084" s="6" t="s">
        <v>4993</v>
      </c>
      <c r="U4084" s="7">
        <f t="shared" si="76"/>
        <v>83.805418719211815</v>
      </c>
    </row>
    <row r="4085" spans="19:21" s="6" customFormat="1" x14ac:dyDescent="0.2">
      <c r="S4085" s="6">
        <v>4084</v>
      </c>
      <c r="T4085" s="6" t="s">
        <v>4994</v>
      </c>
      <c r="U4085" s="7">
        <f t="shared" si="76"/>
        <v>83.825944170771763</v>
      </c>
    </row>
    <row r="4086" spans="19:21" s="6" customFormat="1" x14ac:dyDescent="0.2">
      <c r="S4086" s="6">
        <v>4085</v>
      </c>
      <c r="T4086" s="6" t="s">
        <v>4995</v>
      </c>
      <c r="U4086" s="7">
        <f t="shared" si="76"/>
        <v>83.846469622331682</v>
      </c>
    </row>
    <row r="4087" spans="19:21" s="6" customFormat="1" x14ac:dyDescent="0.2">
      <c r="S4087" s="6">
        <v>4086</v>
      </c>
      <c r="T4087" s="6" t="s">
        <v>4996</v>
      </c>
      <c r="U4087" s="7">
        <f t="shared" si="76"/>
        <v>83.86699507389163</v>
      </c>
    </row>
    <row r="4088" spans="19:21" s="6" customFormat="1" x14ac:dyDescent="0.2">
      <c r="S4088" s="6">
        <v>4087</v>
      </c>
      <c r="T4088" s="6" t="s">
        <v>4997</v>
      </c>
      <c r="U4088" s="7">
        <f t="shared" si="76"/>
        <v>83.887520525451563</v>
      </c>
    </row>
    <row r="4089" spans="19:21" s="6" customFormat="1" x14ac:dyDescent="0.2">
      <c r="S4089" s="6">
        <v>4088</v>
      </c>
      <c r="T4089" s="6" t="s">
        <v>4998</v>
      </c>
      <c r="U4089" s="7">
        <f t="shared" si="76"/>
        <v>83.908045977011497</v>
      </c>
    </row>
    <row r="4090" spans="19:21" s="6" customFormat="1" x14ac:dyDescent="0.2">
      <c r="S4090" s="6">
        <v>4089</v>
      </c>
      <c r="T4090" s="6" t="s">
        <v>4999</v>
      </c>
      <c r="U4090" s="7">
        <f t="shared" si="76"/>
        <v>83.928571428571431</v>
      </c>
    </row>
    <row r="4091" spans="19:21" s="6" customFormat="1" x14ac:dyDescent="0.2">
      <c r="S4091" s="6">
        <v>4090</v>
      </c>
      <c r="T4091" s="6" t="s">
        <v>5000</v>
      </c>
      <c r="U4091" s="7">
        <f t="shared" si="76"/>
        <v>83.949096880131364</v>
      </c>
    </row>
    <row r="4092" spans="19:21" s="6" customFormat="1" x14ac:dyDescent="0.2">
      <c r="S4092" s="6">
        <v>4091</v>
      </c>
      <c r="T4092" s="6" t="s">
        <v>5001</v>
      </c>
      <c r="U4092" s="7">
        <f t="shared" si="76"/>
        <v>83.969622331691298</v>
      </c>
    </row>
    <row r="4093" spans="19:21" s="6" customFormat="1" x14ac:dyDescent="0.2">
      <c r="S4093" s="6">
        <v>4092</v>
      </c>
      <c r="T4093" s="6" t="s">
        <v>5002</v>
      </c>
      <c r="U4093" s="7">
        <f t="shared" si="76"/>
        <v>83.990147783251231</v>
      </c>
    </row>
    <row r="4094" spans="19:21" s="6" customFormat="1" x14ac:dyDescent="0.2">
      <c r="S4094" s="6">
        <v>4093</v>
      </c>
      <c r="T4094" s="6" t="s">
        <v>5003</v>
      </c>
      <c r="U4094" s="7">
        <f t="shared" si="76"/>
        <v>84.010673234811165</v>
      </c>
    </row>
    <row r="4095" spans="19:21" s="6" customFormat="1" x14ac:dyDescent="0.2">
      <c r="S4095" s="6">
        <v>4094</v>
      </c>
      <c r="T4095" s="6" t="s">
        <v>5004</v>
      </c>
      <c r="U4095" s="7">
        <f t="shared" si="76"/>
        <v>84.031198686371098</v>
      </c>
    </row>
    <row r="4096" spans="19:21" s="6" customFormat="1" x14ac:dyDescent="0.2">
      <c r="S4096" s="6">
        <v>4095</v>
      </c>
      <c r="T4096" s="6" t="s">
        <v>5005</v>
      </c>
      <c r="U4096" s="7">
        <f t="shared" si="76"/>
        <v>84.051724137931032</v>
      </c>
    </row>
    <row r="4097" spans="19:21" s="6" customFormat="1" x14ac:dyDescent="0.2">
      <c r="S4097" s="6">
        <v>4096</v>
      </c>
      <c r="T4097" s="6" t="s">
        <v>5006</v>
      </c>
      <c r="U4097" s="7">
        <f t="shared" si="76"/>
        <v>84.072249589490966</v>
      </c>
    </row>
    <row r="4098" spans="19:21" s="6" customFormat="1" x14ac:dyDescent="0.2">
      <c r="S4098" s="6">
        <v>4097</v>
      </c>
      <c r="T4098" s="6" t="s">
        <v>5007</v>
      </c>
      <c r="U4098" s="7">
        <f t="shared" si="76"/>
        <v>84.092775041050899</v>
      </c>
    </row>
    <row r="4099" spans="19:21" s="6" customFormat="1" x14ac:dyDescent="0.2">
      <c r="S4099" s="6">
        <v>4098</v>
      </c>
      <c r="T4099" s="6" t="s">
        <v>5008</v>
      </c>
      <c r="U4099" s="7">
        <f t="shared" si="76"/>
        <v>84.113300492610847</v>
      </c>
    </row>
    <row r="4100" spans="19:21" s="6" customFormat="1" x14ac:dyDescent="0.2">
      <c r="S4100" s="6">
        <v>4099</v>
      </c>
      <c r="T4100" s="6" t="s">
        <v>5009</v>
      </c>
      <c r="U4100" s="7">
        <f t="shared" si="76"/>
        <v>84.133825944170766</v>
      </c>
    </row>
    <row r="4101" spans="19:21" s="6" customFormat="1" x14ac:dyDescent="0.2">
      <c r="S4101" s="6">
        <v>4100</v>
      </c>
      <c r="T4101" s="6" t="s">
        <v>5010</v>
      </c>
      <c r="U4101" s="7">
        <f t="shared" si="76"/>
        <v>84.154351395730714</v>
      </c>
    </row>
    <row r="4102" spans="19:21" s="6" customFormat="1" x14ac:dyDescent="0.2">
      <c r="S4102" s="6">
        <v>4101</v>
      </c>
      <c r="T4102" s="6" t="s">
        <v>5011</v>
      </c>
      <c r="U4102" s="7">
        <f t="shared" si="76"/>
        <v>84.174876847290633</v>
      </c>
    </row>
    <row r="4103" spans="19:21" s="6" customFormat="1" x14ac:dyDescent="0.2">
      <c r="S4103" s="6">
        <v>4102</v>
      </c>
      <c r="T4103" s="6" t="s">
        <v>5012</v>
      </c>
      <c r="U4103" s="7">
        <f t="shared" si="76"/>
        <v>84.195402298850581</v>
      </c>
    </row>
    <row r="4104" spans="19:21" s="6" customFormat="1" x14ac:dyDescent="0.2">
      <c r="S4104" s="6">
        <v>4103</v>
      </c>
      <c r="T4104" s="6" t="s">
        <v>5013</v>
      </c>
      <c r="U4104" s="7">
        <f t="shared" si="76"/>
        <v>84.215927750410515</v>
      </c>
    </row>
    <row r="4105" spans="19:21" s="6" customFormat="1" x14ac:dyDescent="0.2">
      <c r="S4105" s="6">
        <v>4104</v>
      </c>
      <c r="T4105" s="6" t="s">
        <v>5014</v>
      </c>
      <c r="U4105" s="7">
        <f t="shared" si="76"/>
        <v>84.236453201970434</v>
      </c>
    </row>
    <row r="4106" spans="19:21" s="6" customFormat="1" x14ac:dyDescent="0.2">
      <c r="S4106" s="6">
        <v>4105</v>
      </c>
      <c r="T4106" s="6" t="s">
        <v>5015</v>
      </c>
      <c r="U4106" s="7">
        <f t="shared" si="76"/>
        <v>84.256978653530382</v>
      </c>
    </row>
    <row r="4107" spans="19:21" s="6" customFormat="1" x14ac:dyDescent="0.2">
      <c r="S4107" s="6">
        <v>4106</v>
      </c>
      <c r="T4107" s="6" t="s">
        <v>5016</v>
      </c>
      <c r="U4107" s="7">
        <f t="shared" si="76"/>
        <v>84.277504105090316</v>
      </c>
    </row>
    <row r="4108" spans="19:21" s="6" customFormat="1" x14ac:dyDescent="0.2">
      <c r="S4108" s="6">
        <v>4107</v>
      </c>
      <c r="T4108" s="6" t="s">
        <v>5017</v>
      </c>
      <c r="U4108" s="7">
        <f t="shared" si="76"/>
        <v>84.298029556650249</v>
      </c>
    </row>
    <row r="4109" spans="19:21" s="6" customFormat="1" x14ac:dyDescent="0.2">
      <c r="S4109" s="6">
        <v>4108</v>
      </c>
      <c r="T4109" s="6" t="s">
        <v>5018</v>
      </c>
      <c r="U4109" s="7">
        <f t="shared" si="76"/>
        <v>84.318555008210183</v>
      </c>
    </row>
    <row r="4110" spans="19:21" s="6" customFormat="1" x14ac:dyDescent="0.2">
      <c r="S4110" s="6">
        <v>4109</v>
      </c>
      <c r="T4110" s="6" t="s">
        <v>5019</v>
      </c>
      <c r="U4110" s="7">
        <f t="shared" si="76"/>
        <v>84.339080459770116</v>
      </c>
    </row>
    <row r="4111" spans="19:21" s="6" customFormat="1" x14ac:dyDescent="0.2">
      <c r="S4111" s="6">
        <v>4110</v>
      </c>
      <c r="T4111" s="6" t="s">
        <v>5020</v>
      </c>
      <c r="U4111" s="7">
        <f t="shared" si="76"/>
        <v>84.35960591133005</v>
      </c>
    </row>
    <row r="4112" spans="19:21" s="6" customFormat="1" x14ac:dyDescent="0.2">
      <c r="S4112" s="6">
        <v>4111</v>
      </c>
      <c r="T4112" s="6" t="s">
        <v>5021</v>
      </c>
      <c r="U4112" s="7">
        <f t="shared" si="76"/>
        <v>84.380131362889983</v>
      </c>
    </row>
    <row r="4113" spans="19:21" s="6" customFormat="1" x14ac:dyDescent="0.2">
      <c r="S4113" s="6">
        <v>4112</v>
      </c>
      <c r="T4113" s="6" t="s">
        <v>5022</v>
      </c>
      <c r="U4113" s="7">
        <f t="shared" si="76"/>
        <v>84.400656814449917</v>
      </c>
    </row>
    <row r="4114" spans="19:21" s="6" customFormat="1" x14ac:dyDescent="0.2">
      <c r="S4114" s="6">
        <v>4113</v>
      </c>
      <c r="T4114" s="6" t="s">
        <v>5023</v>
      </c>
      <c r="U4114" s="7">
        <f t="shared" ref="U4114:U4177" si="77">(S4114/4872)*100</f>
        <v>84.421182266009851</v>
      </c>
    </row>
    <row r="4115" spans="19:21" s="6" customFormat="1" x14ac:dyDescent="0.2">
      <c r="S4115" s="6">
        <v>4114</v>
      </c>
      <c r="T4115" s="6" t="s">
        <v>5024</v>
      </c>
      <c r="U4115" s="7">
        <f t="shared" si="77"/>
        <v>84.441707717569798</v>
      </c>
    </row>
    <row r="4116" spans="19:21" s="6" customFormat="1" x14ac:dyDescent="0.2">
      <c r="S4116" s="6">
        <v>4115</v>
      </c>
      <c r="T4116" s="6" t="s">
        <v>5025</v>
      </c>
      <c r="U4116" s="7">
        <f t="shared" si="77"/>
        <v>84.462233169129718</v>
      </c>
    </row>
    <row r="4117" spans="19:21" s="6" customFormat="1" x14ac:dyDescent="0.2">
      <c r="S4117" s="6">
        <v>4116</v>
      </c>
      <c r="T4117" s="6" t="s">
        <v>5026</v>
      </c>
      <c r="U4117" s="7">
        <f t="shared" si="77"/>
        <v>84.482758620689651</v>
      </c>
    </row>
    <row r="4118" spans="19:21" s="6" customFormat="1" x14ac:dyDescent="0.2">
      <c r="S4118" s="6">
        <v>4117</v>
      </c>
      <c r="T4118" s="6" t="s">
        <v>5027</v>
      </c>
      <c r="U4118" s="7">
        <f t="shared" si="77"/>
        <v>84.503284072249585</v>
      </c>
    </row>
    <row r="4119" spans="19:21" s="6" customFormat="1" x14ac:dyDescent="0.2">
      <c r="S4119" s="6">
        <v>4118</v>
      </c>
      <c r="T4119" s="6" t="s">
        <v>5028</v>
      </c>
      <c r="U4119" s="7">
        <f t="shared" si="77"/>
        <v>84.523809523809518</v>
      </c>
    </row>
    <row r="4120" spans="19:21" s="6" customFormat="1" x14ac:dyDescent="0.2">
      <c r="S4120" s="6">
        <v>4119</v>
      </c>
      <c r="T4120" s="6" t="s">
        <v>5029</v>
      </c>
      <c r="U4120" s="7">
        <f t="shared" si="77"/>
        <v>84.544334975369466</v>
      </c>
    </row>
    <row r="4121" spans="19:21" s="6" customFormat="1" x14ac:dyDescent="0.2">
      <c r="S4121" s="6">
        <v>4120</v>
      </c>
      <c r="T4121" s="6" t="s">
        <v>5030</v>
      </c>
      <c r="U4121" s="7">
        <f t="shared" si="77"/>
        <v>84.564860426929386</v>
      </c>
    </row>
    <row r="4122" spans="19:21" s="6" customFormat="1" x14ac:dyDescent="0.2">
      <c r="S4122" s="6">
        <v>4121</v>
      </c>
      <c r="T4122" s="6" t="s">
        <v>5031</v>
      </c>
      <c r="U4122" s="7">
        <f t="shared" si="77"/>
        <v>84.585385878489333</v>
      </c>
    </row>
    <row r="4123" spans="19:21" s="6" customFormat="1" x14ac:dyDescent="0.2">
      <c r="S4123" s="6">
        <v>4122</v>
      </c>
      <c r="T4123" s="6" t="s">
        <v>5032</v>
      </c>
      <c r="U4123" s="7">
        <f t="shared" si="77"/>
        <v>84.605911330049267</v>
      </c>
    </row>
    <row r="4124" spans="19:21" s="6" customFormat="1" x14ac:dyDescent="0.2">
      <c r="S4124" s="6">
        <v>4123</v>
      </c>
      <c r="T4124" s="6" t="s">
        <v>5033</v>
      </c>
      <c r="U4124" s="7">
        <f t="shared" si="77"/>
        <v>84.626436781609186</v>
      </c>
    </row>
    <row r="4125" spans="19:21" s="6" customFormat="1" x14ac:dyDescent="0.2">
      <c r="S4125" s="6">
        <v>4124</v>
      </c>
      <c r="T4125" s="6" t="s">
        <v>5034</v>
      </c>
      <c r="U4125" s="7">
        <f t="shared" si="77"/>
        <v>84.646962233169134</v>
      </c>
    </row>
    <row r="4126" spans="19:21" s="6" customFormat="1" x14ac:dyDescent="0.2">
      <c r="S4126" s="6">
        <v>4125</v>
      </c>
      <c r="T4126" s="6" t="s">
        <v>5035</v>
      </c>
      <c r="U4126" s="7">
        <f t="shared" si="77"/>
        <v>84.667487684729053</v>
      </c>
    </row>
    <row r="4127" spans="19:21" s="6" customFormat="1" x14ac:dyDescent="0.2">
      <c r="S4127" s="6">
        <v>4126</v>
      </c>
      <c r="T4127" s="6" t="s">
        <v>5036</v>
      </c>
      <c r="U4127" s="7">
        <f t="shared" si="77"/>
        <v>84.688013136289001</v>
      </c>
    </row>
    <row r="4128" spans="19:21" s="6" customFormat="1" x14ac:dyDescent="0.2">
      <c r="S4128" s="6">
        <v>4127</v>
      </c>
      <c r="T4128" s="6" t="s">
        <v>5037</v>
      </c>
      <c r="U4128" s="7">
        <f t="shared" si="77"/>
        <v>84.708538587848935</v>
      </c>
    </row>
    <row r="4129" spans="19:21" s="6" customFormat="1" x14ac:dyDescent="0.2">
      <c r="S4129" s="6">
        <v>4128</v>
      </c>
      <c r="T4129" s="6" t="s">
        <v>5038</v>
      </c>
      <c r="U4129" s="7">
        <f t="shared" si="77"/>
        <v>84.729064039408868</v>
      </c>
    </row>
    <row r="4130" spans="19:21" s="6" customFormat="1" x14ac:dyDescent="0.2">
      <c r="S4130" s="6">
        <v>4129</v>
      </c>
      <c r="T4130" s="6" t="s">
        <v>5039</v>
      </c>
      <c r="U4130" s="7">
        <f t="shared" si="77"/>
        <v>84.749589490968802</v>
      </c>
    </row>
    <row r="4131" spans="19:21" s="6" customFormat="1" x14ac:dyDescent="0.2">
      <c r="S4131" s="6">
        <v>4130</v>
      </c>
      <c r="T4131" s="6" t="s">
        <v>5040</v>
      </c>
      <c r="U4131" s="7">
        <f t="shared" si="77"/>
        <v>84.770114942528735</v>
      </c>
    </row>
    <row r="4132" spans="19:21" s="6" customFormat="1" x14ac:dyDescent="0.2">
      <c r="S4132" s="6">
        <v>4131</v>
      </c>
      <c r="T4132" s="6" t="s">
        <v>5041</v>
      </c>
      <c r="U4132" s="7">
        <f t="shared" si="77"/>
        <v>84.790640394088669</v>
      </c>
    </row>
    <row r="4133" spans="19:21" s="6" customFormat="1" x14ac:dyDescent="0.2">
      <c r="S4133" s="6">
        <v>4132</v>
      </c>
      <c r="T4133" s="6" t="s">
        <v>5042</v>
      </c>
      <c r="U4133" s="7">
        <f t="shared" si="77"/>
        <v>84.811165845648603</v>
      </c>
    </row>
    <row r="4134" spans="19:21" s="6" customFormat="1" x14ac:dyDescent="0.2">
      <c r="S4134" s="6">
        <v>4133</v>
      </c>
      <c r="T4134" s="6" t="s">
        <v>5043</v>
      </c>
      <c r="U4134" s="7">
        <f t="shared" si="77"/>
        <v>84.831691297208536</v>
      </c>
    </row>
    <row r="4135" spans="19:21" s="6" customFormat="1" x14ac:dyDescent="0.2">
      <c r="S4135" s="6">
        <v>4134</v>
      </c>
      <c r="T4135" s="6" t="s">
        <v>5044</v>
      </c>
      <c r="U4135" s="7">
        <f t="shared" si="77"/>
        <v>84.85221674876847</v>
      </c>
    </row>
    <row r="4136" spans="19:21" s="6" customFormat="1" x14ac:dyDescent="0.2">
      <c r="S4136" s="6">
        <v>4135</v>
      </c>
      <c r="T4136" s="6" t="s">
        <v>5045</v>
      </c>
      <c r="U4136" s="7">
        <f t="shared" si="77"/>
        <v>84.872742200328418</v>
      </c>
    </row>
    <row r="4137" spans="19:21" s="6" customFormat="1" x14ac:dyDescent="0.2">
      <c r="S4137" s="6">
        <v>4136</v>
      </c>
      <c r="T4137" s="6" t="s">
        <v>5046</v>
      </c>
      <c r="U4137" s="7">
        <f t="shared" si="77"/>
        <v>84.893267651888337</v>
      </c>
    </row>
    <row r="4138" spans="19:21" s="6" customFormat="1" x14ac:dyDescent="0.2">
      <c r="S4138" s="6">
        <v>4137</v>
      </c>
      <c r="T4138" s="6" t="s">
        <v>5047</v>
      </c>
      <c r="U4138" s="7">
        <f t="shared" si="77"/>
        <v>84.91379310344827</v>
      </c>
    </row>
    <row r="4139" spans="19:21" s="6" customFormat="1" x14ac:dyDescent="0.2">
      <c r="S4139" s="6">
        <v>4138</v>
      </c>
      <c r="T4139" s="6" t="s">
        <v>5048</v>
      </c>
      <c r="U4139" s="7">
        <f t="shared" si="77"/>
        <v>84.934318555008218</v>
      </c>
    </row>
    <row r="4140" spans="19:21" s="6" customFormat="1" x14ac:dyDescent="0.2">
      <c r="S4140" s="6">
        <v>4139</v>
      </c>
      <c r="T4140" s="6" t="s">
        <v>5049</v>
      </c>
      <c r="U4140" s="7">
        <f t="shared" si="77"/>
        <v>84.954844006568138</v>
      </c>
    </row>
    <row r="4141" spans="19:21" s="6" customFormat="1" x14ac:dyDescent="0.2">
      <c r="S4141" s="6">
        <v>4140</v>
      </c>
      <c r="T4141" s="6" t="s">
        <v>5050</v>
      </c>
      <c r="U4141" s="7">
        <f t="shared" si="77"/>
        <v>84.975369458128085</v>
      </c>
    </row>
    <row r="4142" spans="19:21" s="6" customFormat="1" x14ac:dyDescent="0.2">
      <c r="S4142" s="6">
        <v>4141</v>
      </c>
      <c r="T4142" s="6" t="s">
        <v>5051</v>
      </c>
      <c r="U4142" s="7">
        <f t="shared" si="77"/>
        <v>84.995894909688005</v>
      </c>
    </row>
    <row r="4143" spans="19:21" s="6" customFormat="1" x14ac:dyDescent="0.2">
      <c r="S4143" s="6">
        <v>4142</v>
      </c>
      <c r="T4143" s="6" t="s">
        <v>5052</v>
      </c>
      <c r="U4143" s="7">
        <f t="shared" si="77"/>
        <v>85.016420361247953</v>
      </c>
    </row>
    <row r="4144" spans="19:21" s="6" customFormat="1" x14ac:dyDescent="0.2">
      <c r="S4144" s="6">
        <v>4143</v>
      </c>
      <c r="T4144" s="6" t="s">
        <v>5053</v>
      </c>
      <c r="U4144" s="7">
        <f t="shared" si="77"/>
        <v>85.036945812807886</v>
      </c>
    </row>
    <row r="4145" spans="19:21" s="6" customFormat="1" x14ac:dyDescent="0.2">
      <c r="S4145" s="6">
        <v>4144</v>
      </c>
      <c r="T4145" s="6" t="s">
        <v>5054</v>
      </c>
      <c r="U4145" s="7">
        <f t="shared" si="77"/>
        <v>85.057471264367805</v>
      </c>
    </row>
    <row r="4146" spans="19:21" s="6" customFormat="1" x14ac:dyDescent="0.2">
      <c r="S4146" s="6">
        <v>4145</v>
      </c>
      <c r="T4146" s="6" t="s">
        <v>5055</v>
      </c>
      <c r="U4146" s="7">
        <f t="shared" si="77"/>
        <v>85.077996715927753</v>
      </c>
    </row>
    <row r="4147" spans="19:21" s="6" customFormat="1" x14ac:dyDescent="0.2">
      <c r="S4147" s="6">
        <v>4146</v>
      </c>
      <c r="T4147" s="6" t="s">
        <v>5056</v>
      </c>
      <c r="U4147" s="7">
        <f t="shared" si="77"/>
        <v>85.098522167487687</v>
      </c>
    </row>
    <row r="4148" spans="19:21" s="6" customFormat="1" x14ac:dyDescent="0.2">
      <c r="S4148" s="6">
        <v>4147</v>
      </c>
      <c r="T4148" s="6" t="s">
        <v>5057</v>
      </c>
      <c r="U4148" s="7">
        <f t="shared" si="77"/>
        <v>85.11904761904762</v>
      </c>
    </row>
    <row r="4149" spans="19:21" s="6" customFormat="1" x14ac:dyDescent="0.2">
      <c r="S4149" s="6">
        <v>4148</v>
      </c>
      <c r="T4149" s="6" t="s">
        <v>5058</v>
      </c>
      <c r="U4149" s="7">
        <f t="shared" si="77"/>
        <v>85.139573070607554</v>
      </c>
    </row>
    <row r="4150" spans="19:21" s="6" customFormat="1" x14ac:dyDescent="0.2">
      <c r="S4150" s="6">
        <v>4149</v>
      </c>
      <c r="T4150" s="6" t="s">
        <v>5059</v>
      </c>
      <c r="U4150" s="7">
        <f t="shared" si="77"/>
        <v>85.160098522167488</v>
      </c>
    </row>
    <row r="4151" spans="19:21" s="6" customFormat="1" x14ac:dyDescent="0.2">
      <c r="S4151" s="6">
        <v>4150</v>
      </c>
      <c r="T4151" s="6" t="s">
        <v>5060</v>
      </c>
      <c r="U4151" s="7">
        <f t="shared" si="77"/>
        <v>85.180623973727421</v>
      </c>
    </row>
    <row r="4152" spans="19:21" s="6" customFormat="1" x14ac:dyDescent="0.2">
      <c r="S4152" s="6">
        <v>4151</v>
      </c>
      <c r="T4152" s="6" t="s">
        <v>5061</v>
      </c>
      <c r="U4152" s="7">
        <f t="shared" si="77"/>
        <v>85.201149425287355</v>
      </c>
    </row>
    <row r="4153" spans="19:21" s="6" customFormat="1" x14ac:dyDescent="0.2">
      <c r="S4153" s="6">
        <v>4152</v>
      </c>
      <c r="T4153" s="6" t="s">
        <v>5062</v>
      </c>
      <c r="U4153" s="7">
        <f t="shared" si="77"/>
        <v>85.221674876847288</v>
      </c>
    </row>
    <row r="4154" spans="19:21" s="6" customFormat="1" x14ac:dyDescent="0.2">
      <c r="S4154" s="6">
        <v>4153</v>
      </c>
      <c r="T4154" s="6" t="s">
        <v>5063</v>
      </c>
      <c r="U4154" s="7">
        <f t="shared" si="77"/>
        <v>85.242200328407222</v>
      </c>
    </row>
    <row r="4155" spans="19:21" s="6" customFormat="1" x14ac:dyDescent="0.2">
      <c r="S4155" s="6">
        <v>4154</v>
      </c>
      <c r="T4155" s="6" t="s">
        <v>5064</v>
      </c>
      <c r="U4155" s="7">
        <f t="shared" si="77"/>
        <v>85.26272577996717</v>
      </c>
    </row>
    <row r="4156" spans="19:21" s="6" customFormat="1" x14ac:dyDescent="0.2">
      <c r="S4156" s="6">
        <v>4155</v>
      </c>
      <c r="T4156" s="6" t="s">
        <v>5065</v>
      </c>
      <c r="U4156" s="7">
        <f t="shared" si="77"/>
        <v>85.283251231527089</v>
      </c>
    </row>
    <row r="4157" spans="19:21" s="6" customFormat="1" x14ac:dyDescent="0.2">
      <c r="S4157" s="6">
        <v>4156</v>
      </c>
      <c r="T4157" s="6" t="s">
        <v>5066</v>
      </c>
      <c r="U4157" s="7">
        <f t="shared" si="77"/>
        <v>85.303776683087023</v>
      </c>
    </row>
    <row r="4158" spans="19:21" s="6" customFormat="1" x14ac:dyDescent="0.2">
      <c r="S4158" s="6">
        <v>4157</v>
      </c>
      <c r="T4158" s="6" t="s">
        <v>5067</v>
      </c>
      <c r="U4158" s="7">
        <f t="shared" si="77"/>
        <v>85.32430213464697</v>
      </c>
    </row>
    <row r="4159" spans="19:21" s="6" customFormat="1" x14ac:dyDescent="0.2">
      <c r="S4159" s="6">
        <v>4158</v>
      </c>
      <c r="T4159" s="6" t="s">
        <v>5068</v>
      </c>
      <c r="U4159" s="7">
        <f t="shared" si="77"/>
        <v>85.34482758620689</v>
      </c>
    </row>
    <row r="4160" spans="19:21" s="6" customFormat="1" x14ac:dyDescent="0.2">
      <c r="S4160" s="6">
        <v>4159</v>
      </c>
      <c r="T4160" s="6" t="s">
        <v>5069</v>
      </c>
      <c r="U4160" s="7">
        <f t="shared" si="77"/>
        <v>85.365353037766837</v>
      </c>
    </row>
    <row r="4161" spans="19:21" s="6" customFormat="1" x14ac:dyDescent="0.2">
      <c r="S4161" s="6">
        <v>4160</v>
      </c>
      <c r="T4161" s="6" t="s">
        <v>5070</v>
      </c>
      <c r="U4161" s="7">
        <f t="shared" si="77"/>
        <v>85.385878489326757</v>
      </c>
    </row>
    <row r="4162" spans="19:21" s="6" customFormat="1" x14ac:dyDescent="0.2">
      <c r="S4162" s="6">
        <v>4161</v>
      </c>
      <c r="T4162" s="6" t="s">
        <v>5071</v>
      </c>
      <c r="U4162" s="7">
        <f t="shared" si="77"/>
        <v>85.406403940886705</v>
      </c>
    </row>
    <row r="4163" spans="19:21" s="6" customFormat="1" x14ac:dyDescent="0.2">
      <c r="S4163" s="6">
        <v>4162</v>
      </c>
      <c r="T4163" s="6" t="s">
        <v>5072</v>
      </c>
      <c r="U4163" s="7">
        <f t="shared" si="77"/>
        <v>85.426929392446638</v>
      </c>
    </row>
    <row r="4164" spans="19:21" s="6" customFormat="1" x14ac:dyDescent="0.2">
      <c r="S4164" s="6">
        <v>4163</v>
      </c>
      <c r="T4164" s="6" t="s">
        <v>5073</v>
      </c>
      <c r="U4164" s="7">
        <f t="shared" si="77"/>
        <v>85.447454844006572</v>
      </c>
    </row>
    <row r="4165" spans="19:21" s="6" customFormat="1" x14ac:dyDescent="0.2">
      <c r="S4165" s="6">
        <v>4164</v>
      </c>
      <c r="T4165" s="6" t="s">
        <v>5074</v>
      </c>
      <c r="U4165" s="7">
        <f t="shared" si="77"/>
        <v>85.467980295566505</v>
      </c>
    </row>
    <row r="4166" spans="19:21" s="6" customFormat="1" x14ac:dyDescent="0.2">
      <c r="S4166" s="6">
        <v>4165</v>
      </c>
      <c r="T4166" s="6" t="s">
        <v>5075</v>
      </c>
      <c r="U4166" s="7">
        <f t="shared" si="77"/>
        <v>85.488505747126439</v>
      </c>
    </row>
    <row r="4167" spans="19:21" s="6" customFormat="1" x14ac:dyDescent="0.2">
      <c r="S4167" s="6">
        <v>4166</v>
      </c>
      <c r="T4167" s="6" t="s">
        <v>5076</v>
      </c>
      <c r="U4167" s="7">
        <f t="shared" si="77"/>
        <v>85.509031198686372</v>
      </c>
    </row>
    <row r="4168" spans="19:21" s="6" customFormat="1" x14ac:dyDescent="0.2">
      <c r="S4168" s="6">
        <v>4167</v>
      </c>
      <c r="T4168" s="6" t="s">
        <v>5077</v>
      </c>
      <c r="U4168" s="7">
        <f t="shared" si="77"/>
        <v>85.529556650246306</v>
      </c>
    </row>
    <row r="4169" spans="19:21" s="6" customFormat="1" x14ac:dyDescent="0.2">
      <c r="S4169" s="6">
        <v>4168</v>
      </c>
      <c r="T4169" s="6" t="s">
        <v>5078</v>
      </c>
      <c r="U4169" s="7">
        <f t="shared" si="77"/>
        <v>85.55008210180624</v>
      </c>
    </row>
    <row r="4170" spans="19:21" s="6" customFormat="1" x14ac:dyDescent="0.2">
      <c r="S4170" s="6">
        <v>4169</v>
      </c>
      <c r="T4170" s="6" t="s">
        <v>5079</v>
      </c>
      <c r="U4170" s="7">
        <f t="shared" si="77"/>
        <v>85.570607553366173</v>
      </c>
    </row>
    <row r="4171" spans="19:21" s="6" customFormat="1" x14ac:dyDescent="0.2">
      <c r="S4171" s="6">
        <v>4170</v>
      </c>
      <c r="T4171" s="6" t="s">
        <v>5080</v>
      </c>
      <c r="U4171" s="7">
        <f t="shared" si="77"/>
        <v>85.591133004926107</v>
      </c>
    </row>
    <row r="4172" spans="19:21" s="6" customFormat="1" x14ac:dyDescent="0.2">
      <c r="S4172" s="6">
        <v>4171</v>
      </c>
      <c r="T4172" s="6" t="s">
        <v>5081</v>
      </c>
      <c r="U4172" s="7">
        <f t="shared" si="77"/>
        <v>85.61165845648604</v>
      </c>
    </row>
    <row r="4173" spans="19:21" s="6" customFormat="1" x14ac:dyDescent="0.2">
      <c r="S4173" s="6">
        <v>4172</v>
      </c>
      <c r="T4173" s="6" t="s">
        <v>5082</v>
      </c>
      <c r="U4173" s="7">
        <f t="shared" si="77"/>
        <v>85.632183908045974</v>
      </c>
    </row>
    <row r="4174" spans="19:21" s="6" customFormat="1" x14ac:dyDescent="0.2">
      <c r="S4174" s="6">
        <v>4173</v>
      </c>
      <c r="T4174" s="6" t="s">
        <v>5083</v>
      </c>
      <c r="U4174" s="7">
        <f t="shared" si="77"/>
        <v>85.652709359605922</v>
      </c>
    </row>
    <row r="4175" spans="19:21" s="6" customFormat="1" x14ac:dyDescent="0.2">
      <c r="S4175" s="6">
        <v>4174</v>
      </c>
      <c r="T4175" s="6" t="s">
        <v>5084</v>
      </c>
      <c r="U4175" s="7">
        <f t="shared" si="77"/>
        <v>85.673234811165841</v>
      </c>
    </row>
    <row r="4176" spans="19:21" s="6" customFormat="1" x14ac:dyDescent="0.2">
      <c r="S4176" s="6">
        <v>4175</v>
      </c>
      <c r="T4176" s="6" t="s">
        <v>5085</v>
      </c>
      <c r="U4176" s="7">
        <f t="shared" si="77"/>
        <v>85.693760262725789</v>
      </c>
    </row>
    <row r="4177" spans="19:21" s="6" customFormat="1" x14ac:dyDescent="0.2">
      <c r="S4177" s="6">
        <v>4176</v>
      </c>
      <c r="T4177" s="6" t="s">
        <v>5086</v>
      </c>
      <c r="U4177" s="7">
        <f t="shared" si="77"/>
        <v>85.714285714285708</v>
      </c>
    </row>
    <row r="4178" spans="19:21" s="6" customFormat="1" x14ac:dyDescent="0.2">
      <c r="S4178" s="6">
        <v>4177</v>
      </c>
      <c r="T4178" s="6" t="s">
        <v>5087</v>
      </c>
      <c r="U4178" s="7">
        <f t="shared" ref="U4178:U4241" si="78">(S4178/4872)*100</f>
        <v>85.734811165845642</v>
      </c>
    </row>
    <row r="4179" spans="19:21" s="6" customFormat="1" x14ac:dyDescent="0.2">
      <c r="S4179" s="6">
        <v>4178</v>
      </c>
      <c r="T4179" s="6" t="s">
        <v>5088</v>
      </c>
      <c r="U4179" s="7">
        <f t="shared" si="78"/>
        <v>85.75533661740559</v>
      </c>
    </row>
    <row r="4180" spans="19:21" s="6" customFormat="1" x14ac:dyDescent="0.2">
      <c r="S4180" s="6">
        <v>4179</v>
      </c>
      <c r="T4180" s="6" t="s">
        <v>5089</v>
      </c>
      <c r="U4180" s="7">
        <f t="shared" si="78"/>
        <v>85.775862068965509</v>
      </c>
    </row>
    <row r="4181" spans="19:21" s="6" customFormat="1" x14ac:dyDescent="0.2">
      <c r="S4181" s="6">
        <v>4180</v>
      </c>
      <c r="T4181" s="6" t="s">
        <v>5090</v>
      </c>
      <c r="U4181" s="7">
        <f t="shared" si="78"/>
        <v>85.796387520525457</v>
      </c>
    </row>
    <row r="4182" spans="19:21" s="6" customFormat="1" x14ac:dyDescent="0.2">
      <c r="S4182" s="6">
        <v>4181</v>
      </c>
      <c r="T4182" s="6" t="s">
        <v>5091</v>
      </c>
      <c r="U4182" s="7">
        <f t="shared" si="78"/>
        <v>85.81691297208539</v>
      </c>
    </row>
    <row r="4183" spans="19:21" s="6" customFormat="1" x14ac:dyDescent="0.2">
      <c r="S4183" s="6">
        <v>4182</v>
      </c>
      <c r="T4183" s="6" t="s">
        <v>5092</v>
      </c>
      <c r="U4183" s="7">
        <f t="shared" si="78"/>
        <v>85.837438423645324</v>
      </c>
    </row>
    <row r="4184" spans="19:21" s="6" customFormat="1" x14ac:dyDescent="0.2">
      <c r="S4184" s="6">
        <v>4183</v>
      </c>
      <c r="T4184" s="6" t="s">
        <v>5093</v>
      </c>
      <c r="U4184" s="7">
        <f t="shared" si="78"/>
        <v>85.857963875205257</v>
      </c>
    </row>
    <row r="4185" spans="19:21" s="6" customFormat="1" x14ac:dyDescent="0.2">
      <c r="S4185" s="6">
        <v>4184</v>
      </c>
      <c r="T4185" s="6" t="s">
        <v>5094</v>
      </c>
      <c r="U4185" s="7">
        <f t="shared" si="78"/>
        <v>85.878489326765191</v>
      </c>
    </row>
    <row r="4186" spans="19:21" s="6" customFormat="1" x14ac:dyDescent="0.2">
      <c r="S4186" s="6">
        <v>4185</v>
      </c>
      <c r="T4186" s="6" t="s">
        <v>5095</v>
      </c>
      <c r="U4186" s="7">
        <f t="shared" si="78"/>
        <v>85.899014778325125</v>
      </c>
    </row>
    <row r="4187" spans="19:21" s="6" customFormat="1" x14ac:dyDescent="0.2">
      <c r="S4187" s="6">
        <v>4186</v>
      </c>
      <c r="T4187" s="6" t="s">
        <v>5096</v>
      </c>
      <c r="U4187" s="7">
        <f t="shared" si="78"/>
        <v>85.919540229885058</v>
      </c>
    </row>
    <row r="4188" spans="19:21" s="6" customFormat="1" x14ac:dyDescent="0.2">
      <c r="S4188" s="6">
        <v>4187</v>
      </c>
      <c r="T4188" s="6" t="s">
        <v>5097</v>
      </c>
      <c r="U4188" s="7">
        <f t="shared" si="78"/>
        <v>85.940065681444992</v>
      </c>
    </row>
    <row r="4189" spans="19:21" s="6" customFormat="1" x14ac:dyDescent="0.2">
      <c r="S4189" s="6">
        <v>4188</v>
      </c>
      <c r="T4189" s="6" t="s">
        <v>5098</v>
      </c>
      <c r="U4189" s="7">
        <f t="shared" si="78"/>
        <v>85.960591133004925</v>
      </c>
    </row>
    <row r="4190" spans="19:21" s="6" customFormat="1" x14ac:dyDescent="0.2">
      <c r="S4190" s="6">
        <v>4189</v>
      </c>
      <c r="T4190" s="6" t="s">
        <v>5099</v>
      </c>
      <c r="U4190" s="7">
        <f t="shared" si="78"/>
        <v>85.981116584564859</v>
      </c>
    </row>
    <row r="4191" spans="19:21" s="6" customFormat="1" x14ac:dyDescent="0.2">
      <c r="S4191" s="6">
        <v>4190</v>
      </c>
      <c r="T4191" s="6" t="s">
        <v>5100</v>
      </c>
      <c r="U4191" s="7">
        <f t="shared" si="78"/>
        <v>86.001642036124792</v>
      </c>
    </row>
    <row r="4192" spans="19:21" s="6" customFormat="1" x14ac:dyDescent="0.2">
      <c r="S4192" s="6">
        <v>4191</v>
      </c>
      <c r="T4192" s="6" t="s">
        <v>5101</v>
      </c>
      <c r="U4192" s="7">
        <f t="shared" si="78"/>
        <v>86.022167487684726</v>
      </c>
    </row>
    <row r="4193" spans="19:21" s="6" customFormat="1" x14ac:dyDescent="0.2">
      <c r="S4193" s="6">
        <v>4192</v>
      </c>
      <c r="T4193" s="6" t="s">
        <v>5102</v>
      </c>
      <c r="U4193" s="7">
        <f t="shared" si="78"/>
        <v>86.04269293924466</v>
      </c>
    </row>
    <row r="4194" spans="19:21" s="6" customFormat="1" x14ac:dyDescent="0.2">
      <c r="S4194" s="6">
        <v>4193</v>
      </c>
      <c r="T4194" s="6" t="s">
        <v>5103</v>
      </c>
      <c r="U4194" s="7">
        <f t="shared" si="78"/>
        <v>86.063218390804593</v>
      </c>
    </row>
    <row r="4195" spans="19:21" s="6" customFormat="1" x14ac:dyDescent="0.2">
      <c r="S4195" s="6">
        <v>4194</v>
      </c>
      <c r="T4195" s="6" t="s">
        <v>5104</v>
      </c>
      <c r="U4195" s="7">
        <f t="shared" si="78"/>
        <v>86.083743842364541</v>
      </c>
    </row>
    <row r="4196" spans="19:21" s="6" customFormat="1" x14ac:dyDescent="0.2">
      <c r="S4196" s="6">
        <v>4195</v>
      </c>
      <c r="T4196" s="6" t="s">
        <v>5105</v>
      </c>
      <c r="U4196" s="7">
        <f t="shared" si="78"/>
        <v>86.10426929392446</v>
      </c>
    </row>
    <row r="4197" spans="19:21" s="6" customFormat="1" x14ac:dyDescent="0.2">
      <c r="S4197" s="6">
        <v>4196</v>
      </c>
      <c r="T4197" s="6" t="s">
        <v>5106</v>
      </c>
      <c r="U4197" s="7">
        <f t="shared" si="78"/>
        <v>86.124794745484394</v>
      </c>
    </row>
    <row r="4198" spans="19:21" s="6" customFormat="1" x14ac:dyDescent="0.2">
      <c r="S4198" s="6">
        <v>4197</v>
      </c>
      <c r="T4198" s="6" t="s">
        <v>5107</v>
      </c>
      <c r="U4198" s="7">
        <f t="shared" si="78"/>
        <v>86.145320197044342</v>
      </c>
    </row>
    <row r="4199" spans="19:21" s="6" customFormat="1" x14ac:dyDescent="0.2">
      <c r="S4199" s="6">
        <v>4198</v>
      </c>
      <c r="T4199" s="6" t="s">
        <v>5108</v>
      </c>
      <c r="U4199" s="7">
        <f t="shared" si="78"/>
        <v>86.165845648604261</v>
      </c>
    </row>
    <row r="4200" spans="19:21" s="6" customFormat="1" x14ac:dyDescent="0.2">
      <c r="S4200" s="6">
        <v>4199</v>
      </c>
      <c r="T4200" s="6" t="s">
        <v>5109</v>
      </c>
      <c r="U4200" s="7">
        <f t="shared" si="78"/>
        <v>86.186371100164209</v>
      </c>
    </row>
    <row r="4201" spans="19:21" s="6" customFormat="1" x14ac:dyDescent="0.2">
      <c r="S4201" s="6">
        <v>4200</v>
      </c>
      <c r="T4201" s="6" t="s">
        <v>5110</v>
      </c>
      <c r="U4201" s="7">
        <f t="shared" si="78"/>
        <v>86.206896551724128</v>
      </c>
    </row>
    <row r="4202" spans="19:21" s="6" customFormat="1" x14ac:dyDescent="0.2">
      <c r="S4202" s="6">
        <v>4201</v>
      </c>
      <c r="T4202" s="6" t="s">
        <v>5111</v>
      </c>
      <c r="U4202" s="7">
        <f t="shared" si="78"/>
        <v>86.227422003284076</v>
      </c>
    </row>
    <row r="4203" spans="19:21" s="6" customFormat="1" x14ac:dyDescent="0.2">
      <c r="S4203" s="6">
        <v>4202</v>
      </c>
      <c r="T4203" s="6" t="s">
        <v>5112</v>
      </c>
      <c r="U4203" s="7">
        <f t="shared" si="78"/>
        <v>86.247947454844009</v>
      </c>
    </row>
    <row r="4204" spans="19:21" s="6" customFormat="1" x14ac:dyDescent="0.2">
      <c r="S4204" s="6">
        <v>4203</v>
      </c>
      <c r="T4204" s="6" t="s">
        <v>5113</v>
      </c>
      <c r="U4204" s="7">
        <f t="shared" si="78"/>
        <v>86.268472906403943</v>
      </c>
    </row>
    <row r="4205" spans="19:21" s="6" customFormat="1" x14ac:dyDescent="0.2">
      <c r="S4205" s="6">
        <v>4204</v>
      </c>
      <c r="T4205" s="6" t="s">
        <v>5114</v>
      </c>
      <c r="U4205" s="7">
        <f t="shared" si="78"/>
        <v>86.288998357963877</v>
      </c>
    </row>
    <row r="4206" spans="19:21" s="6" customFormat="1" x14ac:dyDescent="0.2">
      <c r="S4206" s="6">
        <v>4205</v>
      </c>
      <c r="T4206" s="6" t="s">
        <v>5115</v>
      </c>
      <c r="U4206" s="7">
        <f t="shared" si="78"/>
        <v>86.30952380952381</v>
      </c>
    </row>
    <row r="4207" spans="19:21" s="6" customFormat="1" x14ac:dyDescent="0.2">
      <c r="S4207" s="6">
        <v>4206</v>
      </c>
      <c r="T4207" s="6" t="s">
        <v>5116</v>
      </c>
      <c r="U4207" s="7">
        <f t="shared" si="78"/>
        <v>86.330049261083744</v>
      </c>
    </row>
    <row r="4208" spans="19:21" s="6" customFormat="1" x14ac:dyDescent="0.2">
      <c r="S4208" s="6">
        <v>4207</v>
      </c>
      <c r="T4208" s="6" t="s">
        <v>5117</v>
      </c>
      <c r="U4208" s="7">
        <f t="shared" si="78"/>
        <v>86.350574712643677</v>
      </c>
    </row>
    <row r="4209" spans="19:21" s="6" customFormat="1" x14ac:dyDescent="0.2">
      <c r="S4209" s="6">
        <v>4208</v>
      </c>
      <c r="T4209" s="6" t="s">
        <v>5118</v>
      </c>
      <c r="U4209" s="7">
        <f t="shared" si="78"/>
        <v>86.371100164203625</v>
      </c>
    </row>
    <row r="4210" spans="19:21" s="6" customFormat="1" x14ac:dyDescent="0.2">
      <c r="S4210" s="6">
        <v>4209</v>
      </c>
      <c r="T4210" s="6" t="s">
        <v>5119</v>
      </c>
      <c r="U4210" s="7">
        <f t="shared" si="78"/>
        <v>86.391625615763544</v>
      </c>
    </row>
    <row r="4211" spans="19:21" s="6" customFormat="1" x14ac:dyDescent="0.2">
      <c r="S4211" s="6">
        <v>4210</v>
      </c>
      <c r="T4211" s="6" t="s">
        <v>5120</v>
      </c>
      <c r="U4211" s="7">
        <f t="shared" si="78"/>
        <v>86.412151067323478</v>
      </c>
    </row>
    <row r="4212" spans="19:21" s="6" customFormat="1" x14ac:dyDescent="0.2">
      <c r="S4212" s="6">
        <v>4211</v>
      </c>
      <c r="T4212" s="6" t="s">
        <v>5121</v>
      </c>
      <c r="U4212" s="7">
        <f t="shared" si="78"/>
        <v>86.432676518883412</v>
      </c>
    </row>
    <row r="4213" spans="19:21" s="6" customFormat="1" x14ac:dyDescent="0.2">
      <c r="S4213" s="6">
        <v>4212</v>
      </c>
      <c r="T4213" s="6" t="s">
        <v>5122</v>
      </c>
      <c r="U4213" s="7">
        <f t="shared" si="78"/>
        <v>86.453201970443345</v>
      </c>
    </row>
    <row r="4214" spans="19:21" s="6" customFormat="1" x14ac:dyDescent="0.2">
      <c r="S4214" s="6">
        <v>4213</v>
      </c>
      <c r="T4214" s="6" t="s">
        <v>5123</v>
      </c>
      <c r="U4214" s="7">
        <f t="shared" si="78"/>
        <v>86.473727422003293</v>
      </c>
    </row>
    <row r="4215" spans="19:21" s="6" customFormat="1" x14ac:dyDescent="0.2">
      <c r="S4215" s="6">
        <v>4214</v>
      </c>
      <c r="T4215" s="6" t="s">
        <v>5124</v>
      </c>
      <c r="U4215" s="7">
        <f t="shared" si="78"/>
        <v>86.494252873563212</v>
      </c>
    </row>
    <row r="4216" spans="19:21" s="6" customFormat="1" x14ac:dyDescent="0.2">
      <c r="S4216" s="6">
        <v>4215</v>
      </c>
      <c r="T4216" s="6" t="s">
        <v>5125</v>
      </c>
      <c r="U4216" s="7">
        <f t="shared" si="78"/>
        <v>86.51477832512316</v>
      </c>
    </row>
    <row r="4217" spans="19:21" s="6" customFormat="1" x14ac:dyDescent="0.2">
      <c r="S4217" s="6">
        <v>4216</v>
      </c>
      <c r="T4217" s="6" t="s">
        <v>5126</v>
      </c>
      <c r="U4217" s="7">
        <f t="shared" si="78"/>
        <v>86.535303776683094</v>
      </c>
    </row>
    <row r="4218" spans="19:21" s="6" customFormat="1" x14ac:dyDescent="0.2">
      <c r="S4218" s="6">
        <v>4217</v>
      </c>
      <c r="T4218" s="6" t="s">
        <v>5127</v>
      </c>
      <c r="U4218" s="7">
        <f t="shared" si="78"/>
        <v>86.555829228243013</v>
      </c>
    </row>
    <row r="4219" spans="19:21" s="6" customFormat="1" x14ac:dyDescent="0.2">
      <c r="S4219" s="6">
        <v>4218</v>
      </c>
      <c r="T4219" s="6" t="s">
        <v>5128</v>
      </c>
      <c r="U4219" s="7">
        <f t="shared" si="78"/>
        <v>86.576354679802961</v>
      </c>
    </row>
    <row r="4220" spans="19:21" s="6" customFormat="1" x14ac:dyDescent="0.2">
      <c r="S4220" s="6">
        <v>4219</v>
      </c>
      <c r="T4220" s="6" t="s">
        <v>5129</v>
      </c>
      <c r="U4220" s="7">
        <f t="shared" si="78"/>
        <v>86.59688013136288</v>
      </c>
    </row>
    <row r="4221" spans="19:21" s="6" customFormat="1" x14ac:dyDescent="0.2">
      <c r="S4221" s="6">
        <v>4220</v>
      </c>
      <c r="T4221" s="6" t="s">
        <v>5130</v>
      </c>
      <c r="U4221" s="7">
        <f t="shared" si="78"/>
        <v>86.617405582922828</v>
      </c>
    </row>
    <row r="4222" spans="19:21" s="6" customFormat="1" x14ac:dyDescent="0.2">
      <c r="S4222" s="6">
        <v>4221</v>
      </c>
      <c r="T4222" s="6" t="s">
        <v>5131</v>
      </c>
      <c r="U4222" s="7">
        <f t="shared" si="78"/>
        <v>86.637931034482762</v>
      </c>
    </row>
    <row r="4223" spans="19:21" s="6" customFormat="1" x14ac:dyDescent="0.2">
      <c r="S4223" s="6">
        <v>4222</v>
      </c>
      <c r="T4223" s="6" t="s">
        <v>5132</v>
      </c>
      <c r="U4223" s="7">
        <f t="shared" si="78"/>
        <v>86.658456486042695</v>
      </c>
    </row>
    <row r="4224" spans="19:21" s="6" customFormat="1" x14ac:dyDescent="0.2">
      <c r="S4224" s="6">
        <v>4223</v>
      </c>
      <c r="T4224" s="6" t="s">
        <v>5133</v>
      </c>
      <c r="U4224" s="7">
        <f t="shared" si="78"/>
        <v>86.678981937602629</v>
      </c>
    </row>
    <row r="4225" spans="19:21" s="6" customFormat="1" x14ac:dyDescent="0.2">
      <c r="S4225" s="6">
        <v>4224</v>
      </c>
      <c r="T4225" s="6" t="s">
        <v>5134</v>
      </c>
      <c r="U4225" s="7">
        <f t="shared" si="78"/>
        <v>86.699507389162562</v>
      </c>
    </row>
    <row r="4226" spans="19:21" s="6" customFormat="1" x14ac:dyDescent="0.2">
      <c r="S4226" s="6">
        <v>4225</v>
      </c>
      <c r="T4226" s="6" t="s">
        <v>5135</v>
      </c>
      <c r="U4226" s="7">
        <f t="shared" si="78"/>
        <v>86.720032840722496</v>
      </c>
    </row>
    <row r="4227" spans="19:21" s="6" customFormat="1" x14ac:dyDescent="0.2">
      <c r="S4227" s="6">
        <v>4226</v>
      </c>
      <c r="T4227" s="6" t="s">
        <v>5136</v>
      </c>
      <c r="U4227" s="7">
        <f t="shared" si="78"/>
        <v>86.740558292282429</v>
      </c>
    </row>
    <row r="4228" spans="19:21" s="6" customFormat="1" x14ac:dyDescent="0.2">
      <c r="S4228" s="6">
        <v>4227</v>
      </c>
      <c r="T4228" s="6" t="s">
        <v>5137</v>
      </c>
      <c r="U4228" s="7">
        <f t="shared" si="78"/>
        <v>86.761083743842363</v>
      </c>
    </row>
    <row r="4229" spans="19:21" s="6" customFormat="1" x14ac:dyDescent="0.2">
      <c r="S4229" s="6">
        <v>4228</v>
      </c>
      <c r="T4229" s="6" t="s">
        <v>5138</v>
      </c>
      <c r="U4229" s="7">
        <f t="shared" si="78"/>
        <v>86.781609195402297</v>
      </c>
    </row>
    <row r="4230" spans="19:21" s="6" customFormat="1" x14ac:dyDescent="0.2">
      <c r="S4230" s="6">
        <v>4229</v>
      </c>
      <c r="T4230" s="6" t="s">
        <v>5139</v>
      </c>
      <c r="U4230" s="7">
        <f t="shared" si="78"/>
        <v>86.80213464696223</v>
      </c>
    </row>
    <row r="4231" spans="19:21" s="6" customFormat="1" x14ac:dyDescent="0.2">
      <c r="S4231" s="6">
        <v>4230</v>
      </c>
      <c r="T4231" s="6" t="s">
        <v>5140</v>
      </c>
      <c r="U4231" s="7">
        <f t="shared" si="78"/>
        <v>86.822660098522164</v>
      </c>
    </row>
    <row r="4232" spans="19:21" s="6" customFormat="1" x14ac:dyDescent="0.2">
      <c r="S4232" s="6">
        <v>4231</v>
      </c>
      <c r="T4232" s="6" t="s">
        <v>5141</v>
      </c>
      <c r="U4232" s="7">
        <f t="shared" si="78"/>
        <v>86.843185550082097</v>
      </c>
    </row>
    <row r="4233" spans="19:21" s="6" customFormat="1" x14ac:dyDescent="0.2">
      <c r="S4233" s="6">
        <v>4232</v>
      </c>
      <c r="T4233" s="6" t="s">
        <v>5142</v>
      </c>
      <c r="U4233" s="7">
        <f t="shared" si="78"/>
        <v>86.863711001642045</v>
      </c>
    </row>
    <row r="4234" spans="19:21" s="6" customFormat="1" x14ac:dyDescent="0.2">
      <c r="S4234" s="6">
        <v>4233</v>
      </c>
      <c r="T4234" s="6" t="s">
        <v>5143</v>
      </c>
      <c r="U4234" s="7">
        <f t="shared" si="78"/>
        <v>86.884236453201964</v>
      </c>
    </row>
    <row r="4235" spans="19:21" s="6" customFormat="1" x14ac:dyDescent="0.2">
      <c r="S4235" s="6">
        <v>4234</v>
      </c>
      <c r="T4235" s="6" t="s">
        <v>5144</v>
      </c>
      <c r="U4235" s="7">
        <f t="shared" si="78"/>
        <v>86.904761904761912</v>
      </c>
    </row>
    <row r="4236" spans="19:21" s="6" customFormat="1" x14ac:dyDescent="0.2">
      <c r="S4236" s="6">
        <v>4235</v>
      </c>
      <c r="T4236" s="6" t="s">
        <v>5145</v>
      </c>
      <c r="U4236" s="7">
        <f t="shared" si="78"/>
        <v>86.925287356321832</v>
      </c>
    </row>
    <row r="4237" spans="19:21" s="6" customFormat="1" x14ac:dyDescent="0.2">
      <c r="S4237" s="6">
        <v>4236</v>
      </c>
      <c r="T4237" s="6" t="s">
        <v>5146</v>
      </c>
      <c r="U4237" s="7">
        <f t="shared" si="78"/>
        <v>86.945812807881779</v>
      </c>
    </row>
    <row r="4238" spans="19:21" s="6" customFormat="1" x14ac:dyDescent="0.2">
      <c r="S4238" s="6">
        <v>4237</v>
      </c>
      <c r="T4238" s="6" t="s">
        <v>5147</v>
      </c>
      <c r="U4238" s="7">
        <f t="shared" si="78"/>
        <v>86.966338259441713</v>
      </c>
    </row>
    <row r="4239" spans="19:21" s="6" customFormat="1" x14ac:dyDescent="0.2">
      <c r="S4239" s="6">
        <v>4238</v>
      </c>
      <c r="T4239" s="6" t="s">
        <v>5148</v>
      </c>
      <c r="U4239" s="7">
        <f t="shared" si="78"/>
        <v>86.986863711001632</v>
      </c>
    </row>
    <row r="4240" spans="19:21" s="6" customFormat="1" x14ac:dyDescent="0.2">
      <c r="S4240" s="6">
        <v>4239</v>
      </c>
      <c r="T4240" s="6" t="s">
        <v>5149</v>
      </c>
      <c r="U4240" s="7">
        <f t="shared" si="78"/>
        <v>87.00738916256158</v>
      </c>
    </row>
    <row r="4241" spans="19:21" s="6" customFormat="1" x14ac:dyDescent="0.2">
      <c r="S4241" s="6">
        <v>4240</v>
      </c>
      <c r="T4241" s="6" t="s">
        <v>5150</v>
      </c>
      <c r="U4241" s="7">
        <f t="shared" si="78"/>
        <v>87.027914614121514</v>
      </c>
    </row>
    <row r="4242" spans="19:21" s="6" customFormat="1" x14ac:dyDescent="0.2">
      <c r="S4242" s="6">
        <v>4241</v>
      </c>
      <c r="T4242" s="6" t="s">
        <v>5151</v>
      </c>
      <c r="U4242" s="7">
        <f t="shared" ref="U4242:U4305" si="79">(S4242/4872)*100</f>
        <v>87.048440065681447</v>
      </c>
    </row>
    <row r="4243" spans="19:21" s="6" customFormat="1" x14ac:dyDescent="0.2">
      <c r="S4243" s="6">
        <v>4242</v>
      </c>
      <c r="T4243" s="6" t="s">
        <v>5152</v>
      </c>
      <c r="U4243" s="7">
        <f t="shared" si="79"/>
        <v>87.068965517241381</v>
      </c>
    </row>
    <row r="4244" spans="19:21" s="6" customFormat="1" x14ac:dyDescent="0.2">
      <c r="S4244" s="6">
        <v>4243</v>
      </c>
      <c r="T4244" s="6" t="s">
        <v>5153</v>
      </c>
      <c r="U4244" s="7">
        <f t="shared" si="79"/>
        <v>87.089490968801314</v>
      </c>
    </row>
    <row r="4245" spans="19:21" s="6" customFormat="1" x14ac:dyDescent="0.2">
      <c r="S4245" s="6">
        <v>4244</v>
      </c>
      <c r="T4245" s="6" t="s">
        <v>5154</v>
      </c>
      <c r="U4245" s="7">
        <f t="shared" si="79"/>
        <v>87.110016420361248</v>
      </c>
    </row>
    <row r="4246" spans="19:21" s="6" customFormat="1" x14ac:dyDescent="0.2">
      <c r="S4246" s="6">
        <v>4245</v>
      </c>
      <c r="T4246" s="6" t="s">
        <v>5155</v>
      </c>
      <c r="U4246" s="7">
        <f t="shared" si="79"/>
        <v>87.130541871921181</v>
      </c>
    </row>
    <row r="4247" spans="19:21" s="6" customFormat="1" x14ac:dyDescent="0.2">
      <c r="S4247" s="6">
        <v>4246</v>
      </c>
      <c r="T4247" s="6" t="s">
        <v>5156</v>
      </c>
      <c r="U4247" s="7">
        <f t="shared" si="79"/>
        <v>87.151067323481115</v>
      </c>
    </row>
    <row r="4248" spans="19:21" s="6" customFormat="1" x14ac:dyDescent="0.2">
      <c r="S4248" s="6">
        <v>4247</v>
      </c>
      <c r="T4248" s="6" t="s">
        <v>5157</v>
      </c>
      <c r="U4248" s="7">
        <f t="shared" si="79"/>
        <v>87.171592775041049</v>
      </c>
    </row>
    <row r="4249" spans="19:21" s="6" customFormat="1" x14ac:dyDescent="0.2">
      <c r="S4249" s="6">
        <v>4248</v>
      </c>
      <c r="T4249" s="6" t="s">
        <v>5158</v>
      </c>
      <c r="U4249" s="7">
        <f t="shared" si="79"/>
        <v>87.192118226600996</v>
      </c>
    </row>
    <row r="4250" spans="19:21" s="6" customFormat="1" x14ac:dyDescent="0.2">
      <c r="S4250" s="6">
        <v>4249</v>
      </c>
      <c r="T4250" s="6" t="s">
        <v>5159</v>
      </c>
      <c r="U4250" s="7">
        <f t="shared" si="79"/>
        <v>87.212643678160916</v>
      </c>
    </row>
    <row r="4251" spans="19:21" s="6" customFormat="1" x14ac:dyDescent="0.2">
      <c r="S4251" s="6">
        <v>4250</v>
      </c>
      <c r="T4251" s="6" t="s">
        <v>5160</v>
      </c>
      <c r="U4251" s="7">
        <f t="shared" si="79"/>
        <v>87.233169129720849</v>
      </c>
    </row>
    <row r="4252" spans="19:21" s="6" customFormat="1" x14ac:dyDescent="0.2">
      <c r="S4252" s="6">
        <v>4251</v>
      </c>
      <c r="T4252" s="6" t="s">
        <v>5161</v>
      </c>
      <c r="U4252" s="7">
        <f t="shared" si="79"/>
        <v>87.253694581280783</v>
      </c>
    </row>
    <row r="4253" spans="19:21" s="6" customFormat="1" x14ac:dyDescent="0.2">
      <c r="S4253" s="6">
        <v>4252</v>
      </c>
      <c r="T4253" s="6" t="s">
        <v>5162</v>
      </c>
      <c r="U4253" s="7">
        <f t="shared" si="79"/>
        <v>87.274220032840716</v>
      </c>
    </row>
    <row r="4254" spans="19:21" s="6" customFormat="1" x14ac:dyDescent="0.2">
      <c r="S4254" s="6">
        <v>4253</v>
      </c>
      <c r="T4254" s="6" t="s">
        <v>5163</v>
      </c>
      <c r="U4254" s="7">
        <f t="shared" si="79"/>
        <v>87.294745484400664</v>
      </c>
    </row>
    <row r="4255" spans="19:21" s="6" customFormat="1" x14ac:dyDescent="0.2">
      <c r="S4255" s="6">
        <v>4254</v>
      </c>
      <c r="T4255" s="6" t="s">
        <v>5164</v>
      </c>
      <c r="U4255" s="7">
        <f t="shared" si="79"/>
        <v>87.315270935960584</v>
      </c>
    </row>
    <row r="4256" spans="19:21" s="6" customFormat="1" x14ac:dyDescent="0.2">
      <c r="S4256" s="6">
        <v>4255</v>
      </c>
      <c r="T4256" s="6" t="s">
        <v>5165</v>
      </c>
      <c r="U4256" s="7">
        <f t="shared" si="79"/>
        <v>87.335796387520531</v>
      </c>
    </row>
    <row r="4257" spans="19:21" s="6" customFormat="1" x14ac:dyDescent="0.2">
      <c r="S4257" s="6">
        <v>4256</v>
      </c>
      <c r="T4257" s="6" t="s">
        <v>5166</v>
      </c>
      <c r="U4257" s="7">
        <f t="shared" si="79"/>
        <v>87.356321839080465</v>
      </c>
    </row>
    <row r="4258" spans="19:21" s="6" customFormat="1" x14ac:dyDescent="0.2">
      <c r="S4258" s="6">
        <v>4257</v>
      </c>
      <c r="T4258" s="6" t="s">
        <v>5167</v>
      </c>
      <c r="U4258" s="7">
        <f t="shared" si="79"/>
        <v>87.376847290640399</v>
      </c>
    </row>
    <row r="4259" spans="19:21" s="6" customFormat="1" x14ac:dyDescent="0.2">
      <c r="S4259" s="6">
        <v>4258</v>
      </c>
      <c r="T4259" s="6" t="s">
        <v>5168</v>
      </c>
      <c r="U4259" s="7">
        <f t="shared" si="79"/>
        <v>87.397372742200332</v>
      </c>
    </row>
    <row r="4260" spans="19:21" s="6" customFormat="1" x14ac:dyDescent="0.2">
      <c r="S4260" s="6">
        <v>4259</v>
      </c>
      <c r="T4260" s="6" t="s">
        <v>5169</v>
      </c>
      <c r="U4260" s="7">
        <f t="shared" si="79"/>
        <v>87.417898193760252</v>
      </c>
    </row>
    <row r="4261" spans="19:21" s="6" customFormat="1" x14ac:dyDescent="0.2">
      <c r="S4261" s="6">
        <v>4260</v>
      </c>
      <c r="T4261" s="6" t="s">
        <v>5170</v>
      </c>
      <c r="U4261" s="7">
        <f t="shared" si="79"/>
        <v>87.438423645320199</v>
      </c>
    </row>
    <row r="4262" spans="19:21" s="6" customFormat="1" x14ac:dyDescent="0.2">
      <c r="S4262" s="6">
        <v>4261</v>
      </c>
      <c r="T4262" s="6" t="s">
        <v>5171</v>
      </c>
      <c r="U4262" s="7">
        <f t="shared" si="79"/>
        <v>87.458949096880133</v>
      </c>
    </row>
    <row r="4263" spans="19:21" s="6" customFormat="1" x14ac:dyDescent="0.2">
      <c r="S4263" s="6">
        <v>4262</v>
      </c>
      <c r="T4263" s="6" t="s">
        <v>5172</v>
      </c>
      <c r="U4263" s="7">
        <f t="shared" si="79"/>
        <v>87.479474548440066</v>
      </c>
    </row>
    <row r="4264" spans="19:21" s="6" customFormat="1" x14ac:dyDescent="0.2">
      <c r="S4264" s="6">
        <v>4263</v>
      </c>
      <c r="T4264" s="6" t="s">
        <v>5173</v>
      </c>
      <c r="U4264" s="7">
        <f t="shared" si="79"/>
        <v>87.5</v>
      </c>
    </row>
    <row r="4265" spans="19:21" s="6" customFormat="1" x14ac:dyDescent="0.2">
      <c r="S4265" s="6">
        <v>4264</v>
      </c>
      <c r="T4265" s="6" t="s">
        <v>5174</v>
      </c>
      <c r="U4265" s="7">
        <f t="shared" si="79"/>
        <v>87.520525451559934</v>
      </c>
    </row>
    <row r="4266" spans="19:21" s="6" customFormat="1" x14ac:dyDescent="0.2">
      <c r="S4266" s="6">
        <v>4265</v>
      </c>
      <c r="T4266" s="6" t="s">
        <v>5175</v>
      </c>
      <c r="U4266" s="7">
        <f t="shared" si="79"/>
        <v>87.541050903119867</v>
      </c>
    </row>
    <row r="4267" spans="19:21" s="6" customFormat="1" x14ac:dyDescent="0.2">
      <c r="S4267" s="6">
        <v>4266</v>
      </c>
      <c r="T4267" s="6" t="s">
        <v>5176</v>
      </c>
      <c r="U4267" s="7">
        <f t="shared" si="79"/>
        <v>87.561576354679801</v>
      </c>
    </row>
    <row r="4268" spans="19:21" s="6" customFormat="1" x14ac:dyDescent="0.2">
      <c r="S4268" s="6">
        <v>4267</v>
      </c>
      <c r="T4268" s="6" t="s">
        <v>5177</v>
      </c>
      <c r="U4268" s="7">
        <f t="shared" si="79"/>
        <v>87.582101806239748</v>
      </c>
    </row>
    <row r="4269" spans="19:21" s="6" customFormat="1" x14ac:dyDescent="0.2">
      <c r="S4269" s="6">
        <v>4268</v>
      </c>
      <c r="T4269" s="6" t="s">
        <v>5178</v>
      </c>
      <c r="U4269" s="7">
        <f t="shared" si="79"/>
        <v>87.602627257799668</v>
      </c>
    </row>
    <row r="4270" spans="19:21" s="6" customFormat="1" x14ac:dyDescent="0.2">
      <c r="S4270" s="6">
        <v>4269</v>
      </c>
      <c r="T4270" s="6" t="s">
        <v>5179</v>
      </c>
      <c r="U4270" s="7">
        <f t="shared" si="79"/>
        <v>87.623152709359601</v>
      </c>
    </row>
    <row r="4271" spans="19:21" s="6" customFormat="1" x14ac:dyDescent="0.2">
      <c r="S4271" s="6">
        <v>4270</v>
      </c>
      <c r="T4271" s="6" t="s">
        <v>5180</v>
      </c>
      <c r="U4271" s="7">
        <f t="shared" si="79"/>
        <v>87.643678160919535</v>
      </c>
    </row>
    <row r="4272" spans="19:21" s="6" customFormat="1" x14ac:dyDescent="0.2">
      <c r="S4272" s="6">
        <v>4271</v>
      </c>
      <c r="T4272" s="6" t="s">
        <v>5181</v>
      </c>
      <c r="U4272" s="7">
        <f t="shared" si="79"/>
        <v>87.664203612479469</v>
      </c>
    </row>
    <row r="4273" spans="19:21" s="6" customFormat="1" x14ac:dyDescent="0.2">
      <c r="S4273" s="6">
        <v>4272</v>
      </c>
      <c r="T4273" s="6" t="s">
        <v>5182</v>
      </c>
      <c r="U4273" s="7">
        <f t="shared" si="79"/>
        <v>87.684729064039416</v>
      </c>
    </row>
    <row r="4274" spans="19:21" s="6" customFormat="1" x14ac:dyDescent="0.2">
      <c r="S4274" s="6">
        <v>4273</v>
      </c>
      <c r="T4274" s="6" t="s">
        <v>5183</v>
      </c>
      <c r="U4274" s="7">
        <f t="shared" si="79"/>
        <v>87.705254515599336</v>
      </c>
    </row>
    <row r="4275" spans="19:21" s="6" customFormat="1" x14ac:dyDescent="0.2">
      <c r="S4275" s="6">
        <v>4274</v>
      </c>
      <c r="T4275" s="6" t="s">
        <v>5184</v>
      </c>
      <c r="U4275" s="7">
        <f t="shared" si="79"/>
        <v>87.725779967159284</v>
      </c>
    </row>
    <row r="4276" spans="19:21" s="6" customFormat="1" x14ac:dyDescent="0.2">
      <c r="S4276" s="6">
        <v>4275</v>
      </c>
      <c r="T4276" s="6" t="s">
        <v>5185</v>
      </c>
      <c r="U4276" s="7">
        <f t="shared" si="79"/>
        <v>87.746305418719217</v>
      </c>
    </row>
    <row r="4277" spans="19:21" s="6" customFormat="1" x14ac:dyDescent="0.2">
      <c r="S4277" s="6">
        <v>4276</v>
      </c>
      <c r="T4277" s="6" t="s">
        <v>5186</v>
      </c>
      <c r="U4277" s="7">
        <f t="shared" si="79"/>
        <v>87.766830870279151</v>
      </c>
    </row>
    <row r="4278" spans="19:21" s="6" customFormat="1" x14ac:dyDescent="0.2">
      <c r="S4278" s="6">
        <v>4277</v>
      </c>
      <c r="T4278" s="6" t="s">
        <v>5187</v>
      </c>
      <c r="U4278" s="7">
        <f t="shared" si="79"/>
        <v>87.787356321839084</v>
      </c>
    </row>
    <row r="4279" spans="19:21" s="6" customFormat="1" x14ac:dyDescent="0.2">
      <c r="S4279" s="6">
        <v>4278</v>
      </c>
      <c r="T4279" s="6" t="s">
        <v>5188</v>
      </c>
      <c r="U4279" s="7">
        <f t="shared" si="79"/>
        <v>87.807881773399004</v>
      </c>
    </row>
    <row r="4280" spans="19:21" s="6" customFormat="1" x14ac:dyDescent="0.2">
      <c r="S4280" s="6">
        <v>4279</v>
      </c>
      <c r="T4280" s="6" t="s">
        <v>5189</v>
      </c>
      <c r="U4280" s="7">
        <f t="shared" si="79"/>
        <v>87.828407224958951</v>
      </c>
    </row>
    <row r="4281" spans="19:21" s="6" customFormat="1" x14ac:dyDescent="0.2">
      <c r="S4281" s="6">
        <v>4280</v>
      </c>
      <c r="T4281" s="6" t="s">
        <v>5190</v>
      </c>
      <c r="U4281" s="7">
        <f t="shared" si="79"/>
        <v>87.848932676518885</v>
      </c>
    </row>
    <row r="4282" spans="19:21" s="6" customFormat="1" x14ac:dyDescent="0.2">
      <c r="S4282" s="6">
        <v>4281</v>
      </c>
      <c r="T4282" s="6" t="s">
        <v>5191</v>
      </c>
      <c r="U4282" s="7">
        <f t="shared" si="79"/>
        <v>87.869458128078819</v>
      </c>
    </row>
    <row r="4283" spans="19:21" s="6" customFormat="1" x14ac:dyDescent="0.2">
      <c r="S4283" s="6">
        <v>4282</v>
      </c>
      <c r="T4283" s="6" t="s">
        <v>5192</v>
      </c>
      <c r="U4283" s="7">
        <f t="shared" si="79"/>
        <v>87.889983579638752</v>
      </c>
    </row>
    <row r="4284" spans="19:21" s="6" customFormat="1" x14ac:dyDescent="0.2">
      <c r="S4284" s="6">
        <v>4283</v>
      </c>
      <c r="T4284" s="6" t="s">
        <v>5193</v>
      </c>
      <c r="U4284" s="7">
        <f t="shared" si="79"/>
        <v>87.910509031198686</v>
      </c>
    </row>
    <row r="4285" spans="19:21" s="6" customFormat="1" x14ac:dyDescent="0.2">
      <c r="S4285" s="6">
        <v>4284</v>
      </c>
      <c r="T4285" s="6" t="s">
        <v>5194</v>
      </c>
      <c r="U4285" s="7">
        <f t="shared" si="79"/>
        <v>87.931034482758619</v>
      </c>
    </row>
    <row r="4286" spans="19:21" s="6" customFormat="1" x14ac:dyDescent="0.2">
      <c r="S4286" s="6">
        <v>4285</v>
      </c>
      <c r="T4286" s="6" t="s">
        <v>5195</v>
      </c>
      <c r="U4286" s="7">
        <f t="shared" si="79"/>
        <v>87.951559934318553</v>
      </c>
    </row>
    <row r="4287" spans="19:21" s="6" customFormat="1" x14ac:dyDescent="0.2">
      <c r="S4287" s="6">
        <v>4286</v>
      </c>
      <c r="T4287" s="6" t="s">
        <v>5196</v>
      </c>
      <c r="U4287" s="7">
        <f t="shared" si="79"/>
        <v>87.972085385878486</v>
      </c>
    </row>
    <row r="4288" spans="19:21" s="6" customFormat="1" x14ac:dyDescent="0.2">
      <c r="S4288" s="6">
        <v>4287</v>
      </c>
      <c r="T4288" s="6" t="s">
        <v>5197</v>
      </c>
      <c r="U4288" s="7">
        <f t="shared" si="79"/>
        <v>87.99261083743842</v>
      </c>
    </row>
    <row r="4289" spans="19:21" s="6" customFormat="1" x14ac:dyDescent="0.2">
      <c r="S4289" s="6">
        <v>4288</v>
      </c>
      <c r="T4289" s="6" t="s">
        <v>5198</v>
      </c>
      <c r="U4289" s="7">
        <f t="shared" si="79"/>
        <v>88.013136288998368</v>
      </c>
    </row>
    <row r="4290" spans="19:21" s="6" customFormat="1" x14ac:dyDescent="0.2">
      <c r="S4290" s="6">
        <v>4289</v>
      </c>
      <c r="T4290" s="6" t="s">
        <v>5199</v>
      </c>
      <c r="U4290" s="7">
        <f t="shared" si="79"/>
        <v>88.033661740558287</v>
      </c>
    </row>
    <row r="4291" spans="19:21" s="6" customFormat="1" x14ac:dyDescent="0.2">
      <c r="S4291" s="6">
        <v>4290</v>
      </c>
      <c r="T4291" s="6" t="s">
        <v>5200</v>
      </c>
      <c r="U4291" s="7">
        <f t="shared" si="79"/>
        <v>88.054187192118221</v>
      </c>
    </row>
    <row r="4292" spans="19:21" s="6" customFormat="1" x14ac:dyDescent="0.2">
      <c r="S4292" s="6">
        <v>4291</v>
      </c>
      <c r="T4292" s="6" t="s">
        <v>5201</v>
      </c>
      <c r="U4292" s="7">
        <f t="shared" si="79"/>
        <v>88.074712643678168</v>
      </c>
    </row>
    <row r="4293" spans="19:21" s="6" customFormat="1" x14ac:dyDescent="0.2">
      <c r="S4293" s="6">
        <v>4292</v>
      </c>
      <c r="T4293" s="6" t="s">
        <v>5202</v>
      </c>
      <c r="U4293" s="7">
        <f t="shared" si="79"/>
        <v>88.095238095238088</v>
      </c>
    </row>
    <row r="4294" spans="19:21" s="6" customFormat="1" x14ac:dyDescent="0.2">
      <c r="S4294" s="6">
        <v>4293</v>
      </c>
      <c r="T4294" s="6" t="s">
        <v>5203</v>
      </c>
      <c r="U4294" s="7">
        <f t="shared" si="79"/>
        <v>88.115763546798036</v>
      </c>
    </row>
    <row r="4295" spans="19:21" s="6" customFormat="1" x14ac:dyDescent="0.2">
      <c r="S4295" s="6">
        <v>4294</v>
      </c>
      <c r="T4295" s="6" t="s">
        <v>5204</v>
      </c>
      <c r="U4295" s="7">
        <f t="shared" si="79"/>
        <v>88.136288998357955</v>
      </c>
    </row>
    <row r="4296" spans="19:21" s="6" customFormat="1" x14ac:dyDescent="0.2">
      <c r="S4296" s="6">
        <v>4295</v>
      </c>
      <c r="T4296" s="6" t="s">
        <v>5205</v>
      </c>
      <c r="U4296" s="7">
        <f t="shared" si="79"/>
        <v>88.156814449917903</v>
      </c>
    </row>
    <row r="4297" spans="19:21" s="6" customFormat="1" x14ac:dyDescent="0.2">
      <c r="S4297" s="6">
        <v>4296</v>
      </c>
      <c r="T4297" s="6" t="s">
        <v>5206</v>
      </c>
      <c r="U4297" s="7">
        <f t="shared" si="79"/>
        <v>88.177339901477836</v>
      </c>
    </row>
    <row r="4298" spans="19:21" s="6" customFormat="1" x14ac:dyDescent="0.2">
      <c r="S4298" s="6">
        <v>4297</v>
      </c>
      <c r="T4298" s="6" t="s">
        <v>5207</v>
      </c>
      <c r="U4298" s="7">
        <f t="shared" si="79"/>
        <v>88.19786535303777</v>
      </c>
    </row>
    <row r="4299" spans="19:21" s="6" customFormat="1" x14ac:dyDescent="0.2">
      <c r="S4299" s="6">
        <v>4298</v>
      </c>
      <c r="T4299" s="6" t="s">
        <v>5208</v>
      </c>
      <c r="U4299" s="7">
        <f t="shared" si="79"/>
        <v>88.218390804597703</v>
      </c>
    </row>
    <row r="4300" spans="19:21" s="6" customFormat="1" x14ac:dyDescent="0.2">
      <c r="S4300" s="6">
        <v>4299</v>
      </c>
      <c r="T4300" s="6" t="s">
        <v>5209</v>
      </c>
      <c r="U4300" s="7">
        <f t="shared" si="79"/>
        <v>88.238916256157637</v>
      </c>
    </row>
    <row r="4301" spans="19:21" s="6" customFormat="1" x14ac:dyDescent="0.2">
      <c r="S4301" s="6">
        <v>4300</v>
      </c>
      <c r="T4301" s="6" t="s">
        <v>5210</v>
      </c>
      <c r="U4301" s="7">
        <f t="shared" si="79"/>
        <v>88.259441707717571</v>
      </c>
    </row>
    <row r="4302" spans="19:21" s="6" customFormat="1" x14ac:dyDescent="0.2">
      <c r="S4302" s="6">
        <v>4301</v>
      </c>
      <c r="T4302" s="6" t="s">
        <v>157</v>
      </c>
      <c r="U4302" s="7">
        <f t="shared" si="79"/>
        <v>88.279967159277504</v>
      </c>
    </row>
    <row r="4303" spans="19:21" s="6" customFormat="1" x14ac:dyDescent="0.2">
      <c r="S4303" s="6">
        <v>4302</v>
      </c>
      <c r="T4303" s="6" t="s">
        <v>158</v>
      </c>
      <c r="U4303" s="7">
        <f t="shared" si="79"/>
        <v>88.300492610837438</v>
      </c>
    </row>
    <row r="4304" spans="19:21" s="6" customFormat="1" x14ac:dyDescent="0.2">
      <c r="S4304" s="6">
        <v>4303</v>
      </c>
      <c r="T4304" s="6" t="s">
        <v>159</v>
      </c>
      <c r="U4304" s="7">
        <f t="shared" si="79"/>
        <v>88.321018062397371</v>
      </c>
    </row>
    <row r="4305" spans="19:21" s="6" customFormat="1" x14ac:dyDescent="0.2">
      <c r="S4305" s="6">
        <v>4304</v>
      </c>
      <c r="T4305" s="6" t="s">
        <v>160</v>
      </c>
      <c r="U4305" s="7">
        <f t="shared" si="79"/>
        <v>88.341543513957305</v>
      </c>
    </row>
    <row r="4306" spans="19:21" s="6" customFormat="1" x14ac:dyDescent="0.2">
      <c r="S4306" s="6">
        <v>4305</v>
      </c>
      <c r="T4306" s="6" t="s">
        <v>161</v>
      </c>
      <c r="U4306" s="7">
        <f t="shared" ref="U4306:U4369" si="80">(S4306/4872)*100</f>
        <v>88.362068965517238</v>
      </c>
    </row>
    <row r="4307" spans="19:21" s="6" customFormat="1" x14ac:dyDescent="0.2">
      <c r="S4307" s="6">
        <v>4306</v>
      </c>
      <c r="T4307" s="6" t="s">
        <v>162</v>
      </c>
      <c r="U4307" s="7">
        <f t="shared" si="80"/>
        <v>88.382594417077172</v>
      </c>
    </row>
    <row r="4308" spans="19:21" s="6" customFormat="1" x14ac:dyDescent="0.2">
      <c r="S4308" s="6">
        <v>4307</v>
      </c>
      <c r="T4308" s="6" t="s">
        <v>163</v>
      </c>
      <c r="U4308" s="7">
        <f t="shared" si="80"/>
        <v>88.40311986863712</v>
      </c>
    </row>
    <row r="4309" spans="19:21" s="6" customFormat="1" x14ac:dyDescent="0.2">
      <c r="S4309" s="6">
        <v>4308</v>
      </c>
      <c r="T4309" s="6" t="s">
        <v>164</v>
      </c>
      <c r="U4309" s="7">
        <f t="shared" si="80"/>
        <v>88.423645320197039</v>
      </c>
    </row>
    <row r="4310" spans="19:21" s="6" customFormat="1" x14ac:dyDescent="0.2">
      <c r="S4310" s="6">
        <v>4309</v>
      </c>
      <c r="T4310" s="6" t="s">
        <v>165</v>
      </c>
      <c r="U4310" s="7">
        <f t="shared" si="80"/>
        <v>88.444170771756987</v>
      </c>
    </row>
    <row r="4311" spans="19:21" s="6" customFormat="1" x14ac:dyDescent="0.2">
      <c r="S4311" s="6">
        <v>4310</v>
      </c>
      <c r="T4311" s="6" t="s">
        <v>166</v>
      </c>
      <c r="U4311" s="7">
        <f t="shared" si="80"/>
        <v>88.464696223316906</v>
      </c>
    </row>
    <row r="4312" spans="19:21" s="6" customFormat="1" x14ac:dyDescent="0.2">
      <c r="S4312" s="6">
        <v>4311</v>
      </c>
      <c r="T4312" s="6" t="s">
        <v>167</v>
      </c>
      <c r="U4312" s="7">
        <f t="shared" si="80"/>
        <v>88.48522167487684</v>
      </c>
    </row>
    <row r="4313" spans="19:21" s="6" customFormat="1" x14ac:dyDescent="0.2">
      <c r="S4313" s="6">
        <v>4312</v>
      </c>
      <c r="T4313" s="6" t="s">
        <v>168</v>
      </c>
      <c r="U4313" s="7">
        <f t="shared" si="80"/>
        <v>88.505747126436788</v>
      </c>
    </row>
    <row r="4314" spans="19:21" s="6" customFormat="1" x14ac:dyDescent="0.2">
      <c r="S4314" s="6">
        <v>4313</v>
      </c>
      <c r="T4314" s="6" t="s">
        <v>169</v>
      </c>
      <c r="U4314" s="7">
        <f t="shared" si="80"/>
        <v>88.526272577996707</v>
      </c>
    </row>
    <row r="4315" spans="19:21" s="6" customFormat="1" x14ac:dyDescent="0.2">
      <c r="S4315" s="6">
        <v>4314</v>
      </c>
      <c r="T4315" s="6" t="s">
        <v>170</v>
      </c>
      <c r="U4315" s="7">
        <f t="shared" si="80"/>
        <v>88.546798029556655</v>
      </c>
    </row>
    <row r="4316" spans="19:21" s="6" customFormat="1" x14ac:dyDescent="0.2">
      <c r="S4316" s="6">
        <v>4315</v>
      </c>
      <c r="T4316" s="6" t="s">
        <v>171</v>
      </c>
      <c r="U4316" s="7">
        <f t="shared" si="80"/>
        <v>88.567323481116588</v>
      </c>
    </row>
    <row r="4317" spans="19:21" s="6" customFormat="1" x14ac:dyDescent="0.2">
      <c r="S4317" s="6">
        <v>4316</v>
      </c>
      <c r="T4317" s="6" t="s">
        <v>172</v>
      </c>
      <c r="U4317" s="7">
        <f t="shared" si="80"/>
        <v>88.587848932676522</v>
      </c>
    </row>
    <row r="4318" spans="19:21" s="6" customFormat="1" x14ac:dyDescent="0.2">
      <c r="S4318" s="6">
        <v>4317</v>
      </c>
      <c r="T4318" s="6" t="s">
        <v>173</v>
      </c>
      <c r="U4318" s="7">
        <f t="shared" si="80"/>
        <v>88.608374384236456</v>
      </c>
    </row>
    <row r="4319" spans="19:21" s="6" customFormat="1" x14ac:dyDescent="0.2">
      <c r="S4319" s="6">
        <v>4318</v>
      </c>
      <c r="T4319" s="6" t="s">
        <v>174</v>
      </c>
      <c r="U4319" s="7">
        <f t="shared" si="80"/>
        <v>88.628899835796375</v>
      </c>
    </row>
    <row r="4320" spans="19:21" s="6" customFormat="1" x14ac:dyDescent="0.2">
      <c r="S4320" s="6">
        <v>4319</v>
      </c>
      <c r="T4320" s="6" t="s">
        <v>175</v>
      </c>
      <c r="U4320" s="7">
        <f t="shared" si="80"/>
        <v>88.649425287356323</v>
      </c>
    </row>
    <row r="4321" spans="19:21" s="6" customFormat="1" x14ac:dyDescent="0.2">
      <c r="S4321" s="6">
        <v>4320</v>
      </c>
      <c r="T4321" s="6" t="s">
        <v>176</v>
      </c>
      <c r="U4321" s="7">
        <f t="shared" si="80"/>
        <v>88.669950738916256</v>
      </c>
    </row>
    <row r="4322" spans="19:21" s="6" customFormat="1" x14ac:dyDescent="0.2">
      <c r="S4322" s="6">
        <v>4321</v>
      </c>
      <c r="T4322" s="6" t="s">
        <v>177</v>
      </c>
      <c r="U4322" s="7">
        <f t="shared" si="80"/>
        <v>88.69047619047619</v>
      </c>
    </row>
    <row r="4323" spans="19:21" s="6" customFormat="1" x14ac:dyDescent="0.2">
      <c r="S4323" s="6">
        <v>4322</v>
      </c>
      <c r="T4323" s="6" t="s">
        <v>178</v>
      </c>
      <c r="U4323" s="7">
        <f t="shared" si="80"/>
        <v>88.711001642036123</v>
      </c>
    </row>
    <row r="4324" spans="19:21" s="6" customFormat="1" x14ac:dyDescent="0.2">
      <c r="S4324" s="6">
        <v>4323</v>
      </c>
      <c r="T4324" s="6" t="s">
        <v>179</v>
      </c>
      <c r="U4324" s="7">
        <f t="shared" si="80"/>
        <v>88.731527093596057</v>
      </c>
    </row>
    <row r="4325" spans="19:21" s="6" customFormat="1" x14ac:dyDescent="0.2">
      <c r="S4325" s="6">
        <v>4324</v>
      </c>
      <c r="T4325" s="6" t="s">
        <v>180</v>
      </c>
      <c r="U4325" s="7">
        <f t="shared" si="80"/>
        <v>88.752052545155991</v>
      </c>
    </row>
    <row r="4326" spans="19:21" s="6" customFormat="1" x14ac:dyDescent="0.2">
      <c r="S4326" s="6">
        <v>4325</v>
      </c>
      <c r="T4326" s="6" t="s">
        <v>181</v>
      </c>
      <c r="U4326" s="7">
        <f t="shared" si="80"/>
        <v>88.772577996715924</v>
      </c>
    </row>
    <row r="4327" spans="19:21" s="6" customFormat="1" x14ac:dyDescent="0.2">
      <c r="S4327" s="6">
        <v>4326</v>
      </c>
      <c r="T4327" s="6" t="s">
        <v>182</v>
      </c>
      <c r="U4327" s="7">
        <f t="shared" si="80"/>
        <v>88.793103448275872</v>
      </c>
    </row>
    <row r="4328" spans="19:21" s="6" customFormat="1" x14ac:dyDescent="0.2">
      <c r="S4328" s="6">
        <v>4327</v>
      </c>
      <c r="T4328" s="6" t="s">
        <v>183</v>
      </c>
      <c r="U4328" s="7">
        <f t="shared" si="80"/>
        <v>88.813628899835791</v>
      </c>
    </row>
    <row r="4329" spans="19:21" s="6" customFormat="1" x14ac:dyDescent="0.2">
      <c r="S4329" s="6">
        <v>4328</v>
      </c>
      <c r="T4329" s="6" t="s">
        <v>184</v>
      </c>
      <c r="U4329" s="7">
        <f t="shared" si="80"/>
        <v>88.834154351395739</v>
      </c>
    </row>
    <row r="4330" spans="19:21" s="6" customFormat="1" x14ac:dyDescent="0.2">
      <c r="S4330" s="6">
        <v>4329</v>
      </c>
      <c r="T4330" s="6" t="s">
        <v>185</v>
      </c>
      <c r="U4330" s="7">
        <f t="shared" si="80"/>
        <v>88.854679802955658</v>
      </c>
    </row>
    <row r="4331" spans="19:21" s="6" customFormat="1" x14ac:dyDescent="0.2">
      <c r="S4331" s="6">
        <v>4330</v>
      </c>
      <c r="T4331" s="6" t="s">
        <v>186</v>
      </c>
      <c r="U4331" s="7">
        <f t="shared" si="80"/>
        <v>88.875205254515606</v>
      </c>
    </row>
    <row r="4332" spans="19:21" s="6" customFormat="1" x14ac:dyDescent="0.2">
      <c r="S4332" s="6">
        <v>4331</v>
      </c>
      <c r="T4332" s="6" t="s">
        <v>187</v>
      </c>
      <c r="U4332" s="7">
        <f t="shared" si="80"/>
        <v>88.89573070607554</v>
      </c>
    </row>
    <row r="4333" spans="19:21" s="6" customFormat="1" x14ac:dyDescent="0.2">
      <c r="S4333" s="6">
        <v>4332</v>
      </c>
      <c r="T4333" s="6" t="s">
        <v>188</v>
      </c>
      <c r="U4333" s="7">
        <f t="shared" si="80"/>
        <v>88.916256157635459</v>
      </c>
    </row>
    <row r="4334" spans="19:21" s="6" customFormat="1" x14ac:dyDescent="0.2">
      <c r="S4334" s="6">
        <v>4333</v>
      </c>
      <c r="T4334" s="6" t="s">
        <v>189</v>
      </c>
      <c r="U4334" s="7">
        <f t="shared" si="80"/>
        <v>88.936781609195407</v>
      </c>
    </row>
    <row r="4335" spans="19:21" s="6" customFormat="1" x14ac:dyDescent="0.2">
      <c r="S4335" s="6">
        <v>4334</v>
      </c>
      <c r="T4335" s="6" t="s">
        <v>190</v>
      </c>
      <c r="U4335" s="7">
        <f t="shared" si="80"/>
        <v>88.95730706075534</v>
      </c>
    </row>
    <row r="4336" spans="19:21" s="6" customFormat="1" x14ac:dyDescent="0.2">
      <c r="S4336" s="6">
        <v>4335</v>
      </c>
      <c r="T4336" s="6" t="s">
        <v>191</v>
      </c>
      <c r="U4336" s="7">
        <f t="shared" si="80"/>
        <v>88.977832512315274</v>
      </c>
    </row>
    <row r="4337" spans="19:21" s="6" customFormat="1" x14ac:dyDescent="0.2">
      <c r="S4337" s="6">
        <v>4336</v>
      </c>
      <c r="T4337" s="6" t="s">
        <v>192</v>
      </c>
      <c r="U4337" s="7">
        <f t="shared" si="80"/>
        <v>88.998357963875208</v>
      </c>
    </row>
    <row r="4338" spans="19:21" s="6" customFormat="1" x14ac:dyDescent="0.2">
      <c r="S4338" s="6">
        <v>4337</v>
      </c>
      <c r="T4338" s="6" t="s">
        <v>193</v>
      </c>
      <c r="U4338" s="7">
        <f t="shared" si="80"/>
        <v>89.018883415435141</v>
      </c>
    </row>
    <row r="4339" spans="19:21" s="6" customFormat="1" x14ac:dyDescent="0.2">
      <c r="S4339" s="6">
        <v>4338</v>
      </c>
      <c r="T4339" s="6" t="s">
        <v>194</v>
      </c>
      <c r="U4339" s="7">
        <f t="shared" si="80"/>
        <v>89.039408866995075</v>
      </c>
    </row>
    <row r="4340" spans="19:21" s="6" customFormat="1" x14ac:dyDescent="0.2">
      <c r="S4340" s="6">
        <v>4339</v>
      </c>
      <c r="T4340" s="6" t="s">
        <v>195</v>
      </c>
      <c r="U4340" s="7">
        <f t="shared" si="80"/>
        <v>89.059934318555008</v>
      </c>
    </row>
    <row r="4341" spans="19:21" s="6" customFormat="1" x14ac:dyDescent="0.2">
      <c r="S4341" s="6">
        <v>4340</v>
      </c>
      <c r="T4341" s="6" t="s">
        <v>196</v>
      </c>
      <c r="U4341" s="7">
        <f t="shared" si="80"/>
        <v>89.080459770114942</v>
      </c>
    </row>
    <row r="4342" spans="19:21" s="6" customFormat="1" x14ac:dyDescent="0.2">
      <c r="S4342" s="6">
        <v>4341</v>
      </c>
      <c r="T4342" s="6" t="s">
        <v>197</v>
      </c>
      <c r="U4342" s="7">
        <f t="shared" si="80"/>
        <v>89.100985221674875</v>
      </c>
    </row>
    <row r="4343" spans="19:21" s="6" customFormat="1" x14ac:dyDescent="0.2">
      <c r="S4343" s="6">
        <v>4342</v>
      </c>
      <c r="T4343" s="6" t="s">
        <v>198</v>
      </c>
      <c r="U4343" s="7">
        <f t="shared" si="80"/>
        <v>89.121510673234809</v>
      </c>
    </row>
    <row r="4344" spans="19:21" s="6" customFormat="1" x14ac:dyDescent="0.2">
      <c r="S4344" s="6">
        <v>4343</v>
      </c>
      <c r="T4344" s="6" t="s">
        <v>199</v>
      </c>
      <c r="U4344" s="7">
        <f t="shared" si="80"/>
        <v>89.142036124794743</v>
      </c>
    </row>
    <row r="4345" spans="19:21" s="6" customFormat="1" x14ac:dyDescent="0.2">
      <c r="S4345" s="6">
        <v>4344</v>
      </c>
      <c r="T4345" s="6" t="s">
        <v>200</v>
      </c>
      <c r="U4345" s="7">
        <f t="shared" si="80"/>
        <v>89.162561576354676</v>
      </c>
    </row>
    <row r="4346" spans="19:21" s="6" customFormat="1" x14ac:dyDescent="0.2">
      <c r="S4346" s="6">
        <v>4345</v>
      </c>
      <c r="T4346" s="6" t="s">
        <v>201</v>
      </c>
      <c r="U4346" s="7">
        <f t="shared" si="80"/>
        <v>89.18308702791461</v>
      </c>
    </row>
    <row r="4347" spans="19:21" s="6" customFormat="1" x14ac:dyDescent="0.2">
      <c r="S4347" s="6">
        <v>4346</v>
      </c>
      <c r="T4347" s="6" t="s">
        <v>202</v>
      </c>
      <c r="U4347" s="7">
        <f t="shared" si="80"/>
        <v>89.203612479474543</v>
      </c>
    </row>
    <row r="4348" spans="19:21" s="6" customFormat="1" x14ac:dyDescent="0.2">
      <c r="S4348" s="6">
        <v>4347</v>
      </c>
      <c r="T4348" s="6" t="s">
        <v>203</v>
      </c>
      <c r="U4348" s="7">
        <f t="shared" si="80"/>
        <v>89.224137931034491</v>
      </c>
    </row>
    <row r="4349" spans="19:21" s="6" customFormat="1" x14ac:dyDescent="0.2">
      <c r="S4349" s="6">
        <v>4348</v>
      </c>
      <c r="T4349" s="6" t="s">
        <v>204</v>
      </c>
      <c r="U4349" s="7">
        <f t="shared" si="80"/>
        <v>89.24466338259441</v>
      </c>
    </row>
    <row r="4350" spans="19:21" s="6" customFormat="1" x14ac:dyDescent="0.2">
      <c r="S4350" s="6">
        <v>4349</v>
      </c>
      <c r="T4350" s="6" t="s">
        <v>205</v>
      </c>
      <c r="U4350" s="7">
        <f t="shared" si="80"/>
        <v>89.265188834154358</v>
      </c>
    </row>
    <row r="4351" spans="19:21" s="6" customFormat="1" x14ac:dyDescent="0.2">
      <c r="S4351" s="6">
        <v>4350</v>
      </c>
      <c r="T4351" s="6" t="s">
        <v>206</v>
      </c>
      <c r="U4351" s="7">
        <f t="shared" si="80"/>
        <v>89.285714285714292</v>
      </c>
    </row>
    <row r="4352" spans="19:21" s="6" customFormat="1" x14ac:dyDescent="0.2">
      <c r="S4352" s="6">
        <v>4351</v>
      </c>
      <c r="T4352" s="6" t="s">
        <v>207</v>
      </c>
      <c r="U4352" s="7">
        <f t="shared" si="80"/>
        <v>89.306239737274211</v>
      </c>
    </row>
    <row r="4353" spans="19:21" s="6" customFormat="1" x14ac:dyDescent="0.2">
      <c r="S4353" s="6">
        <v>4352</v>
      </c>
      <c r="T4353" s="6" t="s">
        <v>208</v>
      </c>
      <c r="U4353" s="7">
        <f t="shared" si="80"/>
        <v>89.326765188834159</v>
      </c>
    </row>
    <row r="4354" spans="19:21" s="6" customFormat="1" x14ac:dyDescent="0.2">
      <c r="S4354" s="6">
        <v>4353</v>
      </c>
      <c r="T4354" s="6" t="s">
        <v>209</v>
      </c>
      <c r="U4354" s="7">
        <f t="shared" si="80"/>
        <v>89.347290640394078</v>
      </c>
    </row>
    <row r="4355" spans="19:21" s="6" customFormat="1" x14ac:dyDescent="0.2">
      <c r="S4355" s="6">
        <v>4354</v>
      </c>
      <c r="T4355" s="6" t="s">
        <v>210</v>
      </c>
      <c r="U4355" s="7">
        <f t="shared" si="80"/>
        <v>89.367816091954026</v>
      </c>
    </row>
    <row r="4356" spans="19:21" s="6" customFormat="1" x14ac:dyDescent="0.2">
      <c r="S4356" s="6">
        <v>4355</v>
      </c>
      <c r="T4356" s="6" t="s">
        <v>211</v>
      </c>
      <c r="U4356" s="7">
        <f t="shared" si="80"/>
        <v>89.38834154351396</v>
      </c>
    </row>
    <row r="4357" spans="19:21" s="6" customFormat="1" x14ac:dyDescent="0.2">
      <c r="S4357" s="6">
        <v>4356</v>
      </c>
      <c r="T4357" s="6" t="s">
        <v>212</v>
      </c>
      <c r="U4357" s="7">
        <f t="shared" si="80"/>
        <v>89.408866995073893</v>
      </c>
    </row>
    <row r="4358" spans="19:21" s="6" customFormat="1" x14ac:dyDescent="0.2">
      <c r="S4358" s="6">
        <v>4357</v>
      </c>
      <c r="T4358" s="6" t="s">
        <v>213</v>
      </c>
      <c r="U4358" s="7">
        <f t="shared" si="80"/>
        <v>89.429392446633827</v>
      </c>
    </row>
    <row r="4359" spans="19:21" s="6" customFormat="1" x14ac:dyDescent="0.2">
      <c r="S4359" s="6">
        <v>4358</v>
      </c>
      <c r="T4359" s="6" t="s">
        <v>214</v>
      </c>
      <c r="U4359" s="7">
        <f t="shared" si="80"/>
        <v>89.44991789819376</v>
      </c>
    </row>
    <row r="4360" spans="19:21" s="6" customFormat="1" x14ac:dyDescent="0.2">
      <c r="S4360" s="6">
        <v>4359</v>
      </c>
      <c r="T4360" s="6" t="s">
        <v>215</v>
      </c>
      <c r="U4360" s="7">
        <f t="shared" si="80"/>
        <v>89.470443349753694</v>
      </c>
    </row>
    <row r="4361" spans="19:21" s="6" customFormat="1" x14ac:dyDescent="0.2">
      <c r="S4361" s="6">
        <v>4360</v>
      </c>
      <c r="T4361" s="6" t="s">
        <v>216</v>
      </c>
      <c r="U4361" s="7">
        <f t="shared" si="80"/>
        <v>89.490968801313628</v>
      </c>
    </row>
    <row r="4362" spans="19:21" s="6" customFormat="1" x14ac:dyDescent="0.2">
      <c r="S4362" s="6">
        <v>4361</v>
      </c>
      <c r="T4362" s="6" t="s">
        <v>217</v>
      </c>
      <c r="U4362" s="7">
        <f t="shared" si="80"/>
        <v>89.511494252873561</v>
      </c>
    </row>
    <row r="4363" spans="19:21" s="6" customFormat="1" x14ac:dyDescent="0.2">
      <c r="S4363" s="6">
        <v>4362</v>
      </c>
      <c r="T4363" s="6" t="s">
        <v>218</v>
      </c>
      <c r="U4363" s="7">
        <f t="shared" si="80"/>
        <v>89.532019704433495</v>
      </c>
    </row>
    <row r="4364" spans="19:21" s="6" customFormat="1" x14ac:dyDescent="0.2">
      <c r="S4364" s="6">
        <v>4363</v>
      </c>
      <c r="T4364" s="6" t="s">
        <v>219</v>
      </c>
      <c r="U4364" s="7">
        <f t="shared" si="80"/>
        <v>89.552545155993428</v>
      </c>
    </row>
    <row r="4365" spans="19:21" s="6" customFormat="1" x14ac:dyDescent="0.2">
      <c r="S4365" s="6">
        <v>4364</v>
      </c>
      <c r="T4365" s="6" t="s">
        <v>220</v>
      </c>
      <c r="U4365" s="7">
        <f t="shared" si="80"/>
        <v>89.573070607553362</v>
      </c>
    </row>
    <row r="4366" spans="19:21" s="6" customFormat="1" x14ac:dyDescent="0.2">
      <c r="S4366" s="6">
        <v>4365</v>
      </c>
      <c r="T4366" s="6" t="s">
        <v>221</v>
      </c>
      <c r="U4366" s="7">
        <f t="shared" si="80"/>
        <v>89.593596059113295</v>
      </c>
    </row>
    <row r="4367" spans="19:21" s="6" customFormat="1" x14ac:dyDescent="0.2">
      <c r="S4367" s="6">
        <v>4366</v>
      </c>
      <c r="T4367" s="6" t="s">
        <v>222</v>
      </c>
      <c r="U4367" s="7">
        <f t="shared" si="80"/>
        <v>89.614121510673243</v>
      </c>
    </row>
    <row r="4368" spans="19:21" s="6" customFormat="1" x14ac:dyDescent="0.2">
      <c r="S4368" s="6">
        <v>4367</v>
      </c>
      <c r="T4368" s="6" t="s">
        <v>223</v>
      </c>
      <c r="U4368" s="7">
        <f t="shared" si="80"/>
        <v>89.634646962233163</v>
      </c>
    </row>
    <row r="4369" spans="19:21" s="6" customFormat="1" x14ac:dyDescent="0.2">
      <c r="S4369" s="6">
        <v>4368</v>
      </c>
      <c r="T4369" s="6" t="s">
        <v>224</v>
      </c>
      <c r="U4369" s="7">
        <f t="shared" si="80"/>
        <v>89.65517241379311</v>
      </c>
    </row>
    <row r="4370" spans="19:21" s="6" customFormat="1" x14ac:dyDescent="0.2">
      <c r="S4370" s="6">
        <v>4369</v>
      </c>
      <c r="T4370" s="6" t="s">
        <v>225</v>
      </c>
      <c r="U4370" s="7">
        <f t="shared" ref="U4370:U4433" si="81">(S4370/4872)*100</f>
        <v>89.67569786535303</v>
      </c>
    </row>
    <row r="4371" spans="19:21" s="6" customFormat="1" x14ac:dyDescent="0.2">
      <c r="S4371" s="6">
        <v>4370</v>
      </c>
      <c r="T4371" s="6" t="s">
        <v>226</v>
      </c>
      <c r="U4371" s="7">
        <f t="shared" si="81"/>
        <v>89.696223316912977</v>
      </c>
    </row>
    <row r="4372" spans="19:21" s="6" customFormat="1" x14ac:dyDescent="0.2">
      <c r="S4372" s="6">
        <v>4371</v>
      </c>
      <c r="T4372" s="6" t="s">
        <v>227</v>
      </c>
      <c r="U4372" s="7">
        <f t="shared" si="81"/>
        <v>89.716748768472911</v>
      </c>
    </row>
    <row r="4373" spans="19:21" s="6" customFormat="1" x14ac:dyDescent="0.2">
      <c r="S4373" s="6">
        <v>4372</v>
      </c>
      <c r="T4373" s="6" t="s">
        <v>228</v>
      </c>
      <c r="U4373" s="7">
        <f t="shared" si="81"/>
        <v>89.73727422003283</v>
      </c>
    </row>
    <row r="4374" spans="19:21" s="6" customFormat="1" x14ac:dyDescent="0.2">
      <c r="S4374" s="6">
        <v>4373</v>
      </c>
      <c r="T4374" s="6" t="s">
        <v>229</v>
      </c>
      <c r="U4374" s="7">
        <f t="shared" si="81"/>
        <v>89.757799671592778</v>
      </c>
    </row>
    <row r="4375" spans="19:21" s="6" customFormat="1" x14ac:dyDescent="0.2">
      <c r="S4375" s="6">
        <v>4374</v>
      </c>
      <c r="T4375" s="6" t="s">
        <v>230</v>
      </c>
      <c r="U4375" s="7">
        <f t="shared" si="81"/>
        <v>89.778325123152712</v>
      </c>
    </row>
    <row r="4376" spans="19:21" s="6" customFormat="1" x14ac:dyDescent="0.2">
      <c r="S4376" s="6">
        <v>4375</v>
      </c>
      <c r="T4376" s="6" t="s">
        <v>231</v>
      </c>
      <c r="U4376" s="7">
        <f t="shared" si="81"/>
        <v>89.798850574712645</v>
      </c>
    </row>
    <row r="4377" spans="19:21" s="6" customFormat="1" x14ac:dyDescent="0.2">
      <c r="S4377" s="6">
        <v>4376</v>
      </c>
      <c r="T4377" s="6" t="s">
        <v>232</v>
      </c>
      <c r="U4377" s="7">
        <f t="shared" si="81"/>
        <v>89.819376026272579</v>
      </c>
    </row>
    <row r="4378" spans="19:21" s="6" customFormat="1" x14ac:dyDescent="0.2">
      <c r="S4378" s="6">
        <v>4377</v>
      </c>
      <c r="T4378" s="6" t="s">
        <v>233</v>
      </c>
      <c r="U4378" s="7">
        <f t="shared" si="81"/>
        <v>89.839901477832512</v>
      </c>
    </row>
    <row r="4379" spans="19:21" s="6" customFormat="1" x14ac:dyDescent="0.2">
      <c r="S4379" s="6">
        <v>4378</v>
      </c>
      <c r="T4379" s="6" t="s">
        <v>234</v>
      </c>
      <c r="U4379" s="7">
        <f t="shared" si="81"/>
        <v>89.860426929392446</v>
      </c>
    </row>
    <row r="4380" spans="19:21" s="6" customFormat="1" x14ac:dyDescent="0.2">
      <c r="S4380" s="6">
        <v>4379</v>
      </c>
      <c r="T4380" s="6" t="s">
        <v>235</v>
      </c>
      <c r="U4380" s="7">
        <f t="shared" si="81"/>
        <v>89.88095238095238</v>
      </c>
    </row>
    <row r="4381" spans="19:21" s="6" customFormat="1" x14ac:dyDescent="0.2">
      <c r="S4381" s="6">
        <v>4380</v>
      </c>
      <c r="T4381" s="6" t="s">
        <v>236</v>
      </c>
      <c r="U4381" s="7">
        <f t="shared" si="81"/>
        <v>89.901477832512313</v>
      </c>
    </row>
    <row r="4382" spans="19:21" s="6" customFormat="1" x14ac:dyDescent="0.2">
      <c r="S4382" s="6">
        <v>4381</v>
      </c>
      <c r="T4382" s="6" t="s">
        <v>237</v>
      </c>
      <c r="U4382" s="7">
        <f t="shared" si="81"/>
        <v>89.922003284072247</v>
      </c>
    </row>
    <row r="4383" spans="19:21" s="6" customFormat="1" x14ac:dyDescent="0.2">
      <c r="S4383" s="6">
        <v>4382</v>
      </c>
      <c r="T4383" s="6" t="s">
        <v>238</v>
      </c>
      <c r="U4383" s="7">
        <f t="shared" si="81"/>
        <v>89.942528735632195</v>
      </c>
    </row>
    <row r="4384" spans="19:21" s="6" customFormat="1" x14ac:dyDescent="0.2">
      <c r="S4384" s="6">
        <v>4383</v>
      </c>
      <c r="T4384" s="6" t="s">
        <v>239</v>
      </c>
      <c r="U4384" s="7">
        <f t="shared" si="81"/>
        <v>89.963054187192114</v>
      </c>
    </row>
    <row r="4385" spans="19:21" s="6" customFormat="1" x14ac:dyDescent="0.2">
      <c r="S4385" s="6">
        <v>4384</v>
      </c>
      <c r="T4385" s="6" t="s">
        <v>240</v>
      </c>
      <c r="U4385" s="7">
        <f t="shared" si="81"/>
        <v>89.983579638752047</v>
      </c>
    </row>
    <row r="4386" spans="19:21" s="6" customFormat="1" x14ac:dyDescent="0.2">
      <c r="S4386" s="6">
        <v>4385</v>
      </c>
      <c r="T4386" s="6" t="s">
        <v>241</v>
      </c>
      <c r="U4386" s="7">
        <f t="shared" si="81"/>
        <v>90.004105090311995</v>
      </c>
    </row>
    <row r="4387" spans="19:21" s="6" customFormat="1" x14ac:dyDescent="0.2">
      <c r="S4387" s="6">
        <v>4386</v>
      </c>
      <c r="T4387" s="6" t="s">
        <v>242</v>
      </c>
      <c r="U4387" s="7">
        <f t="shared" si="81"/>
        <v>90.024630541871915</v>
      </c>
    </row>
    <row r="4388" spans="19:21" s="6" customFormat="1" x14ac:dyDescent="0.2">
      <c r="S4388" s="6">
        <v>4387</v>
      </c>
      <c r="T4388" s="6" t="s">
        <v>243</v>
      </c>
      <c r="U4388" s="7">
        <f t="shared" si="81"/>
        <v>90.045155993431862</v>
      </c>
    </row>
    <row r="4389" spans="19:21" s="6" customFormat="1" x14ac:dyDescent="0.2">
      <c r="S4389" s="6">
        <v>4388</v>
      </c>
      <c r="T4389" s="6" t="s">
        <v>244</v>
      </c>
      <c r="U4389" s="7">
        <f t="shared" si="81"/>
        <v>90.065681444991782</v>
      </c>
    </row>
    <row r="4390" spans="19:21" s="6" customFormat="1" x14ac:dyDescent="0.2">
      <c r="S4390" s="6">
        <v>4389</v>
      </c>
      <c r="T4390" s="6" t="s">
        <v>245</v>
      </c>
      <c r="U4390" s="7">
        <f t="shared" si="81"/>
        <v>90.08620689655173</v>
      </c>
    </row>
    <row r="4391" spans="19:21" s="6" customFormat="1" x14ac:dyDescent="0.2">
      <c r="S4391" s="6">
        <v>4390</v>
      </c>
      <c r="T4391" s="6" t="s">
        <v>246</v>
      </c>
      <c r="U4391" s="7">
        <f t="shared" si="81"/>
        <v>90.106732348111663</v>
      </c>
    </row>
    <row r="4392" spans="19:21" s="6" customFormat="1" x14ac:dyDescent="0.2">
      <c r="S4392" s="6">
        <v>4391</v>
      </c>
      <c r="T4392" s="6" t="s">
        <v>247</v>
      </c>
      <c r="U4392" s="7">
        <f t="shared" si="81"/>
        <v>90.127257799671582</v>
      </c>
    </row>
    <row r="4393" spans="19:21" s="6" customFormat="1" x14ac:dyDescent="0.2">
      <c r="S4393" s="6">
        <v>4392</v>
      </c>
      <c r="T4393" s="6" t="s">
        <v>248</v>
      </c>
      <c r="U4393" s="7">
        <f t="shared" si="81"/>
        <v>90.14778325123153</v>
      </c>
    </row>
    <row r="4394" spans="19:21" s="6" customFormat="1" x14ac:dyDescent="0.2">
      <c r="S4394" s="6">
        <v>4393</v>
      </c>
      <c r="T4394" s="6" t="s">
        <v>249</v>
      </c>
      <c r="U4394" s="7">
        <f t="shared" si="81"/>
        <v>90.168308702791464</v>
      </c>
    </row>
    <row r="4395" spans="19:21" s="6" customFormat="1" x14ac:dyDescent="0.2">
      <c r="S4395" s="6">
        <v>4394</v>
      </c>
      <c r="T4395" s="6" t="s">
        <v>250</v>
      </c>
      <c r="U4395" s="7">
        <f t="shared" si="81"/>
        <v>90.188834154351397</v>
      </c>
    </row>
    <row r="4396" spans="19:21" s="6" customFormat="1" x14ac:dyDescent="0.2">
      <c r="S4396" s="6">
        <v>4395</v>
      </c>
      <c r="T4396" s="6" t="s">
        <v>251</v>
      </c>
      <c r="U4396" s="7">
        <f t="shared" si="81"/>
        <v>90.209359605911331</v>
      </c>
    </row>
    <row r="4397" spans="19:21" s="6" customFormat="1" x14ac:dyDescent="0.2">
      <c r="S4397" s="6">
        <v>4396</v>
      </c>
      <c r="T4397" s="6" t="s">
        <v>252</v>
      </c>
      <c r="U4397" s="7">
        <f t="shared" si="81"/>
        <v>90.229885057471265</v>
      </c>
    </row>
    <row r="4398" spans="19:21" s="6" customFormat="1" x14ac:dyDescent="0.2">
      <c r="S4398" s="6">
        <v>4397</v>
      </c>
      <c r="T4398" s="6" t="s">
        <v>253</v>
      </c>
      <c r="U4398" s="7">
        <f t="shared" si="81"/>
        <v>90.250410509031198</v>
      </c>
    </row>
    <row r="4399" spans="19:21" s="6" customFormat="1" x14ac:dyDescent="0.2">
      <c r="S4399" s="6">
        <v>4398</v>
      </c>
      <c r="T4399" s="6" t="s">
        <v>254</v>
      </c>
      <c r="U4399" s="7">
        <f t="shared" si="81"/>
        <v>90.270935960591132</v>
      </c>
    </row>
    <row r="4400" spans="19:21" s="6" customFormat="1" x14ac:dyDescent="0.2">
      <c r="S4400" s="6">
        <v>4399</v>
      </c>
      <c r="T4400" s="6" t="s">
        <v>255</v>
      </c>
      <c r="U4400" s="7">
        <f t="shared" si="81"/>
        <v>90.291461412151065</v>
      </c>
    </row>
    <row r="4401" spans="19:21" s="6" customFormat="1" x14ac:dyDescent="0.2">
      <c r="S4401" s="6">
        <v>4400</v>
      </c>
      <c r="T4401" s="6" t="s">
        <v>256</v>
      </c>
      <c r="U4401" s="7">
        <f t="shared" si="81"/>
        <v>90.311986863710999</v>
      </c>
    </row>
    <row r="4402" spans="19:21" s="6" customFormat="1" x14ac:dyDescent="0.2">
      <c r="S4402" s="6">
        <v>4401</v>
      </c>
      <c r="T4402" s="6" t="s">
        <v>257</v>
      </c>
      <c r="U4402" s="7">
        <f t="shared" si="81"/>
        <v>90.332512315270947</v>
      </c>
    </row>
    <row r="4403" spans="19:21" s="6" customFormat="1" x14ac:dyDescent="0.2">
      <c r="S4403" s="6">
        <v>4402</v>
      </c>
      <c r="T4403" s="6" t="s">
        <v>258</v>
      </c>
      <c r="U4403" s="7">
        <f t="shared" si="81"/>
        <v>90.353037766830866</v>
      </c>
    </row>
    <row r="4404" spans="19:21" s="6" customFormat="1" x14ac:dyDescent="0.2">
      <c r="S4404" s="6">
        <v>4403</v>
      </c>
      <c r="T4404" s="6" t="s">
        <v>259</v>
      </c>
      <c r="U4404" s="7">
        <f t="shared" si="81"/>
        <v>90.373563218390814</v>
      </c>
    </row>
    <row r="4405" spans="19:21" s="6" customFormat="1" x14ac:dyDescent="0.2">
      <c r="S4405" s="6">
        <v>4404</v>
      </c>
      <c r="T4405" s="6" t="s">
        <v>260</v>
      </c>
      <c r="U4405" s="7">
        <f t="shared" si="81"/>
        <v>90.394088669950733</v>
      </c>
    </row>
    <row r="4406" spans="19:21" s="6" customFormat="1" x14ac:dyDescent="0.2">
      <c r="S4406" s="6">
        <v>4405</v>
      </c>
      <c r="T4406" s="6" t="s">
        <v>261</v>
      </c>
      <c r="U4406" s="7">
        <f t="shared" si="81"/>
        <v>90.414614121510667</v>
      </c>
    </row>
    <row r="4407" spans="19:21" s="6" customFormat="1" x14ac:dyDescent="0.2">
      <c r="S4407" s="6">
        <v>4406</v>
      </c>
      <c r="T4407" s="6" t="s">
        <v>262</v>
      </c>
      <c r="U4407" s="7">
        <f t="shared" si="81"/>
        <v>90.435139573070614</v>
      </c>
    </row>
    <row r="4408" spans="19:21" s="6" customFormat="1" x14ac:dyDescent="0.2">
      <c r="S4408" s="6">
        <v>4407</v>
      </c>
      <c r="T4408" s="6" t="s">
        <v>263</v>
      </c>
      <c r="U4408" s="7">
        <f t="shared" si="81"/>
        <v>90.455665024630534</v>
      </c>
    </row>
    <row r="4409" spans="19:21" s="6" customFormat="1" x14ac:dyDescent="0.2">
      <c r="S4409" s="6">
        <v>4408</v>
      </c>
      <c r="T4409" s="6" t="s">
        <v>264</v>
      </c>
      <c r="U4409" s="7">
        <f t="shared" si="81"/>
        <v>90.476190476190482</v>
      </c>
    </row>
    <row r="4410" spans="19:21" s="6" customFormat="1" x14ac:dyDescent="0.2">
      <c r="S4410" s="6">
        <v>4409</v>
      </c>
      <c r="T4410" s="6" t="s">
        <v>265</v>
      </c>
      <c r="U4410" s="7">
        <f t="shared" si="81"/>
        <v>90.496715927750415</v>
      </c>
    </row>
    <row r="4411" spans="19:21" s="6" customFormat="1" x14ac:dyDescent="0.2">
      <c r="S4411" s="6">
        <v>4410</v>
      </c>
      <c r="T4411" s="6" t="s">
        <v>266</v>
      </c>
      <c r="U4411" s="7">
        <f t="shared" si="81"/>
        <v>90.517241379310349</v>
      </c>
    </row>
    <row r="4412" spans="19:21" s="6" customFormat="1" x14ac:dyDescent="0.2">
      <c r="S4412" s="6">
        <v>4411</v>
      </c>
      <c r="T4412" s="6" t="s">
        <v>267</v>
      </c>
      <c r="U4412" s="7">
        <f t="shared" si="81"/>
        <v>90.537766830870282</v>
      </c>
    </row>
    <row r="4413" spans="19:21" s="6" customFormat="1" x14ac:dyDescent="0.2">
      <c r="S4413" s="6">
        <v>4412</v>
      </c>
      <c r="T4413" s="6" t="s">
        <v>268</v>
      </c>
      <c r="U4413" s="7">
        <f t="shared" si="81"/>
        <v>90.558292282430202</v>
      </c>
    </row>
    <row r="4414" spans="19:21" s="6" customFormat="1" x14ac:dyDescent="0.2">
      <c r="S4414" s="6">
        <v>4413</v>
      </c>
      <c r="T4414" s="6" t="s">
        <v>269</v>
      </c>
      <c r="U4414" s="7">
        <f t="shared" si="81"/>
        <v>90.578817733990149</v>
      </c>
    </row>
    <row r="4415" spans="19:21" s="6" customFormat="1" x14ac:dyDescent="0.2">
      <c r="S4415" s="6">
        <v>4414</v>
      </c>
      <c r="T4415" s="6" t="s">
        <v>270</v>
      </c>
      <c r="U4415" s="7">
        <f t="shared" si="81"/>
        <v>90.599343185550083</v>
      </c>
    </row>
    <row r="4416" spans="19:21" s="6" customFormat="1" x14ac:dyDescent="0.2">
      <c r="S4416" s="6">
        <v>4415</v>
      </c>
      <c r="T4416" s="6" t="s">
        <v>271</v>
      </c>
      <c r="U4416" s="7">
        <f t="shared" si="81"/>
        <v>90.619868637110017</v>
      </c>
    </row>
    <row r="4417" spans="19:21" s="6" customFormat="1" x14ac:dyDescent="0.2">
      <c r="S4417" s="6">
        <v>4416</v>
      </c>
      <c r="T4417" s="6" t="s">
        <v>272</v>
      </c>
      <c r="U4417" s="7">
        <f t="shared" si="81"/>
        <v>90.64039408866995</v>
      </c>
    </row>
    <row r="4418" spans="19:21" s="6" customFormat="1" x14ac:dyDescent="0.2">
      <c r="S4418" s="6">
        <v>4417</v>
      </c>
      <c r="T4418" s="6" t="s">
        <v>273</v>
      </c>
      <c r="U4418" s="7">
        <f t="shared" si="81"/>
        <v>90.660919540229884</v>
      </c>
    </row>
    <row r="4419" spans="19:21" s="6" customFormat="1" x14ac:dyDescent="0.2">
      <c r="S4419" s="6">
        <v>4418</v>
      </c>
      <c r="T4419" s="6" t="s">
        <v>274</v>
      </c>
      <c r="U4419" s="7">
        <f t="shared" si="81"/>
        <v>90.681444991789817</v>
      </c>
    </row>
    <row r="4420" spans="19:21" s="6" customFormat="1" x14ac:dyDescent="0.2">
      <c r="S4420" s="6">
        <v>4419</v>
      </c>
      <c r="T4420" s="6" t="s">
        <v>275</v>
      </c>
      <c r="U4420" s="7">
        <f t="shared" si="81"/>
        <v>90.701970443349751</v>
      </c>
    </row>
    <row r="4421" spans="19:21" s="6" customFormat="1" x14ac:dyDescent="0.2">
      <c r="S4421" s="6">
        <v>4420</v>
      </c>
      <c r="T4421" s="6" t="s">
        <v>276</v>
      </c>
      <c r="U4421" s="7">
        <f t="shared" si="81"/>
        <v>90.722495894909684</v>
      </c>
    </row>
    <row r="4422" spans="19:21" s="6" customFormat="1" x14ac:dyDescent="0.2">
      <c r="S4422" s="6">
        <v>4421</v>
      </c>
      <c r="T4422" s="6" t="s">
        <v>277</v>
      </c>
      <c r="U4422" s="7">
        <f t="shared" si="81"/>
        <v>90.743021346469618</v>
      </c>
    </row>
    <row r="4423" spans="19:21" s="6" customFormat="1" x14ac:dyDescent="0.2">
      <c r="S4423" s="6">
        <v>4422</v>
      </c>
      <c r="T4423" s="6" t="s">
        <v>278</v>
      </c>
      <c r="U4423" s="7">
        <f t="shared" si="81"/>
        <v>90.763546798029566</v>
      </c>
    </row>
    <row r="4424" spans="19:21" s="6" customFormat="1" x14ac:dyDescent="0.2">
      <c r="S4424" s="6">
        <v>4423</v>
      </c>
      <c r="T4424" s="6" t="s">
        <v>279</v>
      </c>
      <c r="U4424" s="7">
        <f t="shared" si="81"/>
        <v>90.784072249589485</v>
      </c>
    </row>
    <row r="4425" spans="19:21" s="6" customFormat="1" x14ac:dyDescent="0.2">
      <c r="S4425" s="6">
        <v>4424</v>
      </c>
      <c r="T4425" s="6" t="s">
        <v>280</v>
      </c>
      <c r="U4425" s="7">
        <f t="shared" si="81"/>
        <v>90.804597701149419</v>
      </c>
    </row>
    <row r="4426" spans="19:21" s="6" customFormat="1" x14ac:dyDescent="0.2">
      <c r="S4426" s="6">
        <v>4425</v>
      </c>
      <c r="T4426" s="6" t="s">
        <v>281</v>
      </c>
      <c r="U4426" s="7">
        <f t="shared" si="81"/>
        <v>90.825123152709367</v>
      </c>
    </row>
    <row r="4427" spans="19:21" s="6" customFormat="1" x14ac:dyDescent="0.2">
      <c r="S4427" s="6">
        <v>4426</v>
      </c>
      <c r="T4427" s="6" t="s">
        <v>282</v>
      </c>
      <c r="U4427" s="7">
        <f t="shared" si="81"/>
        <v>90.845648604269286</v>
      </c>
    </row>
    <row r="4428" spans="19:21" s="6" customFormat="1" x14ac:dyDescent="0.2">
      <c r="S4428" s="6">
        <v>4427</v>
      </c>
      <c r="T4428" s="6" t="s">
        <v>283</v>
      </c>
      <c r="U4428" s="7">
        <f t="shared" si="81"/>
        <v>90.866174055829234</v>
      </c>
    </row>
    <row r="4429" spans="19:21" s="6" customFormat="1" x14ac:dyDescent="0.2">
      <c r="S4429" s="6">
        <v>4428</v>
      </c>
      <c r="T4429" s="6" t="s">
        <v>284</v>
      </c>
      <c r="U4429" s="7">
        <f t="shared" si="81"/>
        <v>90.886699507389153</v>
      </c>
    </row>
    <row r="4430" spans="19:21" s="6" customFormat="1" x14ac:dyDescent="0.2">
      <c r="S4430" s="6">
        <v>4429</v>
      </c>
      <c r="T4430" s="6" t="s">
        <v>285</v>
      </c>
      <c r="U4430" s="7">
        <f t="shared" si="81"/>
        <v>90.907224958949101</v>
      </c>
    </row>
    <row r="4431" spans="19:21" s="6" customFormat="1" x14ac:dyDescent="0.2">
      <c r="S4431" s="6">
        <v>4430</v>
      </c>
      <c r="T4431" s="6" t="s">
        <v>286</v>
      </c>
      <c r="U4431" s="7">
        <f t="shared" si="81"/>
        <v>90.927750410509034</v>
      </c>
    </row>
    <row r="4432" spans="19:21" s="6" customFormat="1" x14ac:dyDescent="0.2">
      <c r="S4432" s="6">
        <v>4431</v>
      </c>
      <c r="T4432" s="6" t="s">
        <v>287</v>
      </c>
      <c r="U4432" s="7">
        <f t="shared" si="81"/>
        <v>90.948275862068968</v>
      </c>
    </row>
    <row r="4433" spans="19:21" s="6" customFormat="1" x14ac:dyDescent="0.2">
      <c r="S4433" s="6">
        <v>4432</v>
      </c>
      <c r="T4433" s="6" t="s">
        <v>288</v>
      </c>
      <c r="U4433" s="7">
        <f t="shared" si="81"/>
        <v>90.968801313628902</v>
      </c>
    </row>
    <row r="4434" spans="19:21" s="6" customFormat="1" x14ac:dyDescent="0.2">
      <c r="S4434" s="6">
        <v>4433</v>
      </c>
      <c r="T4434" s="6" t="s">
        <v>289</v>
      </c>
      <c r="U4434" s="7">
        <f t="shared" ref="U4434:U4497" si="82">(S4434/4872)*100</f>
        <v>90.989326765188835</v>
      </c>
    </row>
    <row r="4435" spans="19:21" s="6" customFormat="1" x14ac:dyDescent="0.2">
      <c r="S4435" s="6">
        <v>4434</v>
      </c>
      <c r="T4435" s="6" t="s">
        <v>290</v>
      </c>
      <c r="U4435" s="7">
        <f t="shared" si="82"/>
        <v>91.009852216748769</v>
      </c>
    </row>
    <row r="4436" spans="19:21" s="6" customFormat="1" x14ac:dyDescent="0.2">
      <c r="S4436" s="6">
        <v>4435</v>
      </c>
      <c r="T4436" s="6" t="s">
        <v>291</v>
      </c>
      <c r="U4436" s="7">
        <f t="shared" si="82"/>
        <v>91.030377668308702</v>
      </c>
    </row>
    <row r="4437" spans="19:21" s="6" customFormat="1" x14ac:dyDescent="0.2">
      <c r="S4437" s="6">
        <v>4436</v>
      </c>
      <c r="T4437" s="6" t="s">
        <v>292</v>
      </c>
      <c r="U4437" s="7">
        <f t="shared" si="82"/>
        <v>91.050903119868636</v>
      </c>
    </row>
    <row r="4438" spans="19:21" s="6" customFormat="1" x14ac:dyDescent="0.2">
      <c r="S4438" s="6">
        <v>4437</v>
      </c>
      <c r="T4438" s="6" t="s">
        <v>293</v>
      </c>
      <c r="U4438" s="7">
        <f t="shared" si="82"/>
        <v>91.071428571428569</v>
      </c>
    </row>
    <row r="4439" spans="19:21" s="6" customFormat="1" x14ac:dyDescent="0.2">
      <c r="S4439" s="6">
        <v>4438</v>
      </c>
      <c r="T4439" s="6" t="s">
        <v>294</v>
      </c>
      <c r="U4439" s="7">
        <f t="shared" si="82"/>
        <v>91.091954022988503</v>
      </c>
    </row>
    <row r="4440" spans="19:21" s="6" customFormat="1" x14ac:dyDescent="0.2">
      <c r="S4440" s="6">
        <v>4439</v>
      </c>
      <c r="T4440" s="6" t="s">
        <v>295</v>
      </c>
      <c r="U4440" s="7">
        <f t="shared" si="82"/>
        <v>91.112479474548437</v>
      </c>
    </row>
    <row r="4441" spans="19:21" s="6" customFormat="1" x14ac:dyDescent="0.2">
      <c r="S4441" s="6">
        <v>4440</v>
      </c>
      <c r="T4441" s="6" t="s">
        <v>296</v>
      </c>
      <c r="U4441" s="7">
        <f t="shared" si="82"/>
        <v>91.13300492610837</v>
      </c>
    </row>
    <row r="4442" spans="19:21" s="6" customFormat="1" x14ac:dyDescent="0.2">
      <c r="S4442" s="6">
        <v>4441</v>
      </c>
      <c r="T4442" s="6" t="s">
        <v>297</v>
      </c>
      <c r="U4442" s="7">
        <f t="shared" si="82"/>
        <v>91.153530377668318</v>
      </c>
    </row>
    <row r="4443" spans="19:21" s="6" customFormat="1" x14ac:dyDescent="0.2">
      <c r="S4443" s="6">
        <v>4442</v>
      </c>
      <c r="T4443" s="6" t="s">
        <v>298</v>
      </c>
      <c r="U4443" s="7">
        <f t="shared" si="82"/>
        <v>91.174055829228237</v>
      </c>
    </row>
    <row r="4444" spans="19:21" s="6" customFormat="1" x14ac:dyDescent="0.2">
      <c r="S4444" s="6">
        <v>4443</v>
      </c>
      <c r="T4444" s="6" t="s">
        <v>299</v>
      </c>
      <c r="U4444" s="7">
        <f t="shared" si="82"/>
        <v>91.194581280788185</v>
      </c>
    </row>
    <row r="4445" spans="19:21" s="6" customFormat="1" x14ac:dyDescent="0.2">
      <c r="S4445" s="6">
        <v>4444</v>
      </c>
      <c r="T4445" s="6" t="s">
        <v>300</v>
      </c>
      <c r="U4445" s="7">
        <f t="shared" si="82"/>
        <v>91.215106732348119</v>
      </c>
    </row>
    <row r="4446" spans="19:21" s="6" customFormat="1" x14ac:dyDescent="0.2">
      <c r="S4446" s="6">
        <v>4445</v>
      </c>
      <c r="T4446" s="6" t="s">
        <v>301</v>
      </c>
      <c r="U4446" s="7">
        <f t="shared" si="82"/>
        <v>91.235632183908038</v>
      </c>
    </row>
    <row r="4447" spans="19:21" s="6" customFormat="1" x14ac:dyDescent="0.2">
      <c r="S4447" s="6">
        <v>4446</v>
      </c>
      <c r="T4447" s="6" t="s">
        <v>302</v>
      </c>
      <c r="U4447" s="7">
        <f t="shared" si="82"/>
        <v>91.256157635467986</v>
      </c>
    </row>
    <row r="4448" spans="19:21" s="6" customFormat="1" x14ac:dyDescent="0.2">
      <c r="S4448" s="6">
        <v>4447</v>
      </c>
      <c r="T4448" s="6" t="s">
        <v>303</v>
      </c>
      <c r="U4448" s="7">
        <f t="shared" si="82"/>
        <v>91.276683087027905</v>
      </c>
    </row>
    <row r="4449" spans="19:21" s="6" customFormat="1" x14ac:dyDescent="0.2">
      <c r="S4449" s="6">
        <v>4448</v>
      </c>
      <c r="T4449" s="6" t="s">
        <v>304</v>
      </c>
      <c r="U4449" s="7">
        <f t="shared" si="82"/>
        <v>91.297208538587853</v>
      </c>
    </row>
    <row r="4450" spans="19:21" s="6" customFormat="1" x14ac:dyDescent="0.2">
      <c r="S4450" s="6">
        <v>4449</v>
      </c>
      <c r="T4450" s="6" t="s">
        <v>305</v>
      </c>
      <c r="U4450" s="7">
        <f t="shared" si="82"/>
        <v>91.317733990147786</v>
      </c>
    </row>
    <row r="4451" spans="19:21" s="6" customFormat="1" x14ac:dyDescent="0.2">
      <c r="S4451" s="6">
        <v>4450</v>
      </c>
      <c r="T4451" s="6" t="s">
        <v>306</v>
      </c>
      <c r="U4451" s="7">
        <f t="shared" si="82"/>
        <v>91.33825944170772</v>
      </c>
    </row>
    <row r="4452" spans="19:21" s="6" customFormat="1" x14ac:dyDescent="0.2">
      <c r="S4452" s="6">
        <v>4451</v>
      </c>
      <c r="T4452" s="6" t="s">
        <v>307</v>
      </c>
      <c r="U4452" s="7">
        <f t="shared" si="82"/>
        <v>91.358784893267654</v>
      </c>
    </row>
    <row r="4453" spans="19:21" s="6" customFormat="1" x14ac:dyDescent="0.2">
      <c r="S4453" s="6">
        <v>4452</v>
      </c>
      <c r="T4453" s="6" t="s">
        <v>308</v>
      </c>
      <c r="U4453" s="7">
        <f t="shared" si="82"/>
        <v>91.379310344827587</v>
      </c>
    </row>
    <row r="4454" spans="19:21" s="6" customFormat="1" x14ac:dyDescent="0.2">
      <c r="S4454" s="6">
        <v>4453</v>
      </c>
      <c r="T4454" s="6" t="s">
        <v>309</v>
      </c>
      <c r="U4454" s="7">
        <f t="shared" si="82"/>
        <v>91.399835796387521</v>
      </c>
    </row>
    <row r="4455" spans="19:21" s="6" customFormat="1" x14ac:dyDescent="0.2">
      <c r="S4455" s="6">
        <v>4454</v>
      </c>
      <c r="T4455" s="6" t="s">
        <v>310</v>
      </c>
      <c r="U4455" s="7">
        <f t="shared" si="82"/>
        <v>91.420361247947454</v>
      </c>
    </row>
    <row r="4456" spans="19:21" s="6" customFormat="1" x14ac:dyDescent="0.2">
      <c r="S4456" s="6">
        <v>4455</v>
      </c>
      <c r="T4456" s="6" t="s">
        <v>311</v>
      </c>
      <c r="U4456" s="7">
        <f t="shared" si="82"/>
        <v>91.440886699507388</v>
      </c>
    </row>
    <row r="4457" spans="19:21" s="6" customFormat="1" x14ac:dyDescent="0.2">
      <c r="S4457" s="6">
        <v>4456</v>
      </c>
      <c r="T4457" s="6" t="s">
        <v>312</v>
      </c>
      <c r="U4457" s="7">
        <f t="shared" si="82"/>
        <v>91.461412151067321</v>
      </c>
    </row>
    <row r="4458" spans="19:21" s="6" customFormat="1" x14ac:dyDescent="0.2">
      <c r="S4458" s="6">
        <v>4457</v>
      </c>
      <c r="T4458" s="6" t="s">
        <v>313</v>
      </c>
      <c r="U4458" s="7">
        <f t="shared" si="82"/>
        <v>91.481937602627255</v>
      </c>
    </row>
    <row r="4459" spans="19:21" s="6" customFormat="1" x14ac:dyDescent="0.2">
      <c r="S4459" s="6">
        <v>4458</v>
      </c>
      <c r="T4459" s="6" t="s">
        <v>2792</v>
      </c>
      <c r="U4459" s="7">
        <f t="shared" si="82"/>
        <v>91.502463054187189</v>
      </c>
    </row>
    <row r="4460" spans="19:21" s="6" customFormat="1" x14ac:dyDescent="0.2">
      <c r="S4460" s="6">
        <v>4459</v>
      </c>
      <c r="T4460" s="6" t="s">
        <v>2793</v>
      </c>
      <c r="U4460" s="7">
        <f t="shared" si="82"/>
        <v>91.522988505747122</v>
      </c>
    </row>
    <row r="4461" spans="19:21" s="6" customFormat="1" x14ac:dyDescent="0.2">
      <c r="S4461" s="6">
        <v>4460</v>
      </c>
      <c r="T4461" s="6" t="s">
        <v>2794</v>
      </c>
      <c r="U4461" s="7">
        <f t="shared" si="82"/>
        <v>91.54351395730707</v>
      </c>
    </row>
    <row r="4462" spans="19:21" s="6" customFormat="1" x14ac:dyDescent="0.2">
      <c r="S4462" s="6">
        <v>4461</v>
      </c>
      <c r="T4462" s="6" t="s">
        <v>2795</v>
      </c>
      <c r="U4462" s="7">
        <f t="shared" si="82"/>
        <v>91.564039408866989</v>
      </c>
    </row>
    <row r="4463" spans="19:21" s="6" customFormat="1" x14ac:dyDescent="0.2">
      <c r="S4463" s="6">
        <v>4462</v>
      </c>
      <c r="T4463" s="6" t="s">
        <v>2796</v>
      </c>
      <c r="U4463" s="7">
        <f t="shared" si="82"/>
        <v>91.584564860426937</v>
      </c>
    </row>
    <row r="4464" spans="19:21" s="6" customFormat="1" x14ac:dyDescent="0.2">
      <c r="S4464" s="6">
        <v>4463</v>
      </c>
      <c r="T4464" s="6" t="s">
        <v>2797</v>
      </c>
      <c r="U4464" s="7">
        <f t="shared" si="82"/>
        <v>91.605090311986856</v>
      </c>
    </row>
    <row r="4465" spans="19:21" s="6" customFormat="1" x14ac:dyDescent="0.2">
      <c r="S4465" s="6">
        <v>4464</v>
      </c>
      <c r="T4465" s="6" t="s">
        <v>2798</v>
      </c>
      <c r="U4465" s="7">
        <f t="shared" si="82"/>
        <v>91.62561576354679</v>
      </c>
    </row>
    <row r="4466" spans="19:21" s="6" customFormat="1" x14ac:dyDescent="0.2">
      <c r="S4466" s="6">
        <v>4465</v>
      </c>
      <c r="T4466" s="6" t="s">
        <v>2799</v>
      </c>
      <c r="U4466" s="7">
        <f t="shared" si="82"/>
        <v>91.646141215106738</v>
      </c>
    </row>
    <row r="4467" spans="19:21" s="6" customFormat="1" x14ac:dyDescent="0.2">
      <c r="S4467" s="6">
        <v>4466</v>
      </c>
      <c r="T4467" s="6" t="s">
        <v>2800</v>
      </c>
      <c r="U4467" s="7">
        <f t="shared" si="82"/>
        <v>91.666666666666657</v>
      </c>
    </row>
    <row r="4468" spans="19:21" s="6" customFormat="1" x14ac:dyDescent="0.2">
      <c r="S4468" s="6">
        <v>4467</v>
      </c>
      <c r="T4468" s="6" t="s">
        <v>2801</v>
      </c>
      <c r="U4468" s="7">
        <f t="shared" si="82"/>
        <v>91.687192118226605</v>
      </c>
    </row>
    <row r="4469" spans="19:21" s="6" customFormat="1" x14ac:dyDescent="0.2">
      <c r="S4469" s="6">
        <v>4468</v>
      </c>
      <c r="T4469" s="6" t="s">
        <v>2802</v>
      </c>
      <c r="U4469" s="7">
        <f t="shared" si="82"/>
        <v>91.707717569786539</v>
      </c>
    </row>
    <row r="4470" spans="19:21" s="6" customFormat="1" x14ac:dyDescent="0.2">
      <c r="S4470" s="6">
        <v>4469</v>
      </c>
      <c r="T4470" s="6" t="s">
        <v>2803</v>
      </c>
      <c r="U4470" s="7">
        <f t="shared" si="82"/>
        <v>91.728243021346472</v>
      </c>
    </row>
    <row r="4471" spans="19:21" s="6" customFormat="1" x14ac:dyDescent="0.2">
      <c r="S4471" s="6">
        <v>4470</v>
      </c>
      <c r="T4471" s="6" t="s">
        <v>2804</v>
      </c>
      <c r="U4471" s="7">
        <f t="shared" si="82"/>
        <v>91.748768472906406</v>
      </c>
    </row>
    <row r="4472" spans="19:21" s="6" customFormat="1" x14ac:dyDescent="0.2">
      <c r="S4472" s="6">
        <v>4471</v>
      </c>
      <c r="T4472" s="6" t="s">
        <v>2805</v>
      </c>
      <c r="U4472" s="7">
        <f t="shared" si="82"/>
        <v>91.769293924466339</v>
      </c>
    </row>
    <row r="4473" spans="19:21" s="6" customFormat="1" x14ac:dyDescent="0.2">
      <c r="S4473" s="6">
        <v>4472</v>
      </c>
      <c r="T4473" s="6" t="s">
        <v>2806</v>
      </c>
      <c r="U4473" s="7">
        <f t="shared" si="82"/>
        <v>91.789819376026273</v>
      </c>
    </row>
    <row r="4474" spans="19:21" s="6" customFormat="1" x14ac:dyDescent="0.2">
      <c r="S4474" s="6">
        <v>4473</v>
      </c>
      <c r="T4474" s="6" t="s">
        <v>2807</v>
      </c>
      <c r="U4474" s="7">
        <f t="shared" si="82"/>
        <v>91.810344827586206</v>
      </c>
    </row>
    <row r="4475" spans="19:21" s="6" customFormat="1" x14ac:dyDescent="0.2">
      <c r="S4475" s="6">
        <v>4474</v>
      </c>
      <c r="T4475" s="6" t="s">
        <v>2808</v>
      </c>
      <c r="U4475" s="7">
        <f t="shared" si="82"/>
        <v>91.83087027914614</v>
      </c>
    </row>
    <row r="4476" spans="19:21" s="6" customFormat="1" x14ac:dyDescent="0.2">
      <c r="S4476" s="6">
        <v>4475</v>
      </c>
      <c r="T4476" s="6" t="s">
        <v>2809</v>
      </c>
      <c r="U4476" s="7">
        <f t="shared" si="82"/>
        <v>91.851395730706074</v>
      </c>
    </row>
    <row r="4477" spans="19:21" s="6" customFormat="1" x14ac:dyDescent="0.2">
      <c r="S4477" s="6">
        <v>4476</v>
      </c>
      <c r="T4477" s="6" t="s">
        <v>2810</v>
      </c>
      <c r="U4477" s="7">
        <f t="shared" si="82"/>
        <v>91.871921182266021</v>
      </c>
    </row>
    <row r="4478" spans="19:21" s="6" customFormat="1" x14ac:dyDescent="0.2">
      <c r="S4478" s="6">
        <v>4477</v>
      </c>
      <c r="T4478" s="6" t="s">
        <v>2811</v>
      </c>
      <c r="U4478" s="7">
        <f t="shared" si="82"/>
        <v>91.892446633825941</v>
      </c>
    </row>
    <row r="4479" spans="19:21" s="6" customFormat="1" x14ac:dyDescent="0.2">
      <c r="S4479" s="6">
        <v>4478</v>
      </c>
      <c r="T4479" s="6" t="s">
        <v>2812</v>
      </c>
      <c r="U4479" s="7">
        <f t="shared" si="82"/>
        <v>91.912972085385874</v>
      </c>
    </row>
    <row r="4480" spans="19:21" s="6" customFormat="1" x14ac:dyDescent="0.2">
      <c r="S4480" s="6">
        <v>4479</v>
      </c>
      <c r="T4480" s="6" t="s">
        <v>2813</v>
      </c>
      <c r="U4480" s="7">
        <f t="shared" si="82"/>
        <v>91.933497536945808</v>
      </c>
    </row>
    <row r="4481" spans="19:21" s="6" customFormat="1" x14ac:dyDescent="0.2">
      <c r="S4481" s="6">
        <v>4480</v>
      </c>
      <c r="T4481" s="6" t="s">
        <v>2814</v>
      </c>
      <c r="U4481" s="7">
        <f t="shared" si="82"/>
        <v>91.954022988505741</v>
      </c>
    </row>
    <row r="4482" spans="19:21" s="6" customFormat="1" x14ac:dyDescent="0.2">
      <c r="S4482" s="6">
        <v>4481</v>
      </c>
      <c r="T4482" s="6" t="s">
        <v>2815</v>
      </c>
      <c r="U4482" s="7">
        <f t="shared" si="82"/>
        <v>91.974548440065689</v>
      </c>
    </row>
    <row r="4483" spans="19:21" s="6" customFormat="1" x14ac:dyDescent="0.2">
      <c r="S4483" s="6">
        <v>4482</v>
      </c>
      <c r="T4483" s="6" t="s">
        <v>2816</v>
      </c>
      <c r="U4483" s="7">
        <f t="shared" si="82"/>
        <v>91.995073891625609</v>
      </c>
    </row>
    <row r="4484" spans="19:21" s="6" customFormat="1" x14ac:dyDescent="0.2">
      <c r="S4484" s="6">
        <v>4483</v>
      </c>
      <c r="T4484" s="6" t="s">
        <v>2817</v>
      </c>
      <c r="U4484" s="7">
        <f t="shared" si="82"/>
        <v>92.015599343185556</v>
      </c>
    </row>
    <row r="4485" spans="19:21" s="6" customFormat="1" x14ac:dyDescent="0.2">
      <c r="S4485" s="6">
        <v>4484</v>
      </c>
      <c r="T4485" s="6" t="s">
        <v>2818</v>
      </c>
      <c r="U4485" s="7">
        <f t="shared" si="82"/>
        <v>92.03612479474549</v>
      </c>
    </row>
    <row r="4486" spans="19:21" s="6" customFormat="1" x14ac:dyDescent="0.2">
      <c r="S4486" s="6">
        <v>4485</v>
      </c>
      <c r="T4486" s="6" t="s">
        <v>2819</v>
      </c>
      <c r="U4486" s="7">
        <f t="shared" si="82"/>
        <v>92.056650246305409</v>
      </c>
    </row>
    <row r="4487" spans="19:21" s="6" customFormat="1" x14ac:dyDescent="0.2">
      <c r="S4487" s="6">
        <v>4486</v>
      </c>
      <c r="T4487" s="6" t="s">
        <v>2820</v>
      </c>
      <c r="U4487" s="7">
        <f t="shared" si="82"/>
        <v>92.077175697865357</v>
      </c>
    </row>
    <row r="4488" spans="19:21" s="6" customFormat="1" x14ac:dyDescent="0.2">
      <c r="S4488" s="6">
        <v>4487</v>
      </c>
      <c r="T4488" s="6" t="s">
        <v>2821</v>
      </c>
      <c r="U4488" s="7">
        <f t="shared" si="82"/>
        <v>92.097701149425291</v>
      </c>
    </row>
    <row r="4489" spans="19:21" s="6" customFormat="1" x14ac:dyDescent="0.2">
      <c r="S4489" s="6">
        <v>4488</v>
      </c>
      <c r="T4489" s="6" t="s">
        <v>2822</v>
      </c>
      <c r="U4489" s="7">
        <f t="shared" si="82"/>
        <v>92.118226600985224</v>
      </c>
    </row>
    <row r="4490" spans="19:21" s="6" customFormat="1" x14ac:dyDescent="0.2">
      <c r="S4490" s="6">
        <v>4489</v>
      </c>
      <c r="T4490" s="6" t="s">
        <v>2823</v>
      </c>
      <c r="U4490" s="7">
        <f t="shared" si="82"/>
        <v>92.138752052545158</v>
      </c>
    </row>
    <row r="4491" spans="19:21" s="6" customFormat="1" x14ac:dyDescent="0.2">
      <c r="S4491" s="6">
        <v>4490</v>
      </c>
      <c r="T4491" s="6" t="s">
        <v>2824</v>
      </c>
      <c r="U4491" s="7">
        <f t="shared" si="82"/>
        <v>92.159277504105091</v>
      </c>
    </row>
    <row r="4492" spans="19:21" s="6" customFormat="1" x14ac:dyDescent="0.2">
      <c r="S4492" s="6">
        <v>4491</v>
      </c>
      <c r="T4492" s="6" t="s">
        <v>2825</v>
      </c>
      <c r="U4492" s="7">
        <f t="shared" si="82"/>
        <v>92.179802955665025</v>
      </c>
    </row>
    <row r="4493" spans="19:21" s="6" customFormat="1" x14ac:dyDescent="0.2">
      <c r="S4493" s="6">
        <v>4492</v>
      </c>
      <c r="T4493" s="6" t="s">
        <v>2826</v>
      </c>
      <c r="U4493" s="7">
        <f t="shared" si="82"/>
        <v>92.200328407224958</v>
      </c>
    </row>
    <row r="4494" spans="19:21" s="6" customFormat="1" x14ac:dyDescent="0.2">
      <c r="S4494" s="6">
        <v>4493</v>
      </c>
      <c r="T4494" s="6" t="s">
        <v>2827</v>
      </c>
      <c r="U4494" s="7">
        <f t="shared" si="82"/>
        <v>92.220853858784892</v>
      </c>
    </row>
    <row r="4495" spans="19:21" s="6" customFormat="1" x14ac:dyDescent="0.2">
      <c r="S4495" s="6">
        <v>4494</v>
      </c>
      <c r="T4495" s="6" t="s">
        <v>2828</v>
      </c>
      <c r="U4495" s="7">
        <f t="shared" si="82"/>
        <v>92.241379310344826</v>
      </c>
    </row>
    <row r="4496" spans="19:21" s="6" customFormat="1" x14ac:dyDescent="0.2">
      <c r="S4496" s="6">
        <v>4495</v>
      </c>
      <c r="T4496" s="6" t="s">
        <v>2829</v>
      </c>
      <c r="U4496" s="7">
        <f t="shared" si="82"/>
        <v>92.261904761904773</v>
      </c>
    </row>
    <row r="4497" spans="19:21" s="6" customFormat="1" x14ac:dyDescent="0.2">
      <c r="S4497" s="6">
        <v>4496</v>
      </c>
      <c r="T4497" s="6" t="s">
        <v>2830</v>
      </c>
      <c r="U4497" s="7">
        <f t="shared" si="82"/>
        <v>92.282430213464693</v>
      </c>
    </row>
    <row r="4498" spans="19:21" s="6" customFormat="1" x14ac:dyDescent="0.2">
      <c r="S4498" s="6">
        <v>4497</v>
      </c>
      <c r="T4498" s="6" t="s">
        <v>2831</v>
      </c>
      <c r="U4498" s="7">
        <f t="shared" ref="U4498:U4561" si="83">(S4498/4872)*100</f>
        <v>92.302955665024626</v>
      </c>
    </row>
    <row r="4499" spans="19:21" s="6" customFormat="1" x14ac:dyDescent="0.2">
      <c r="S4499" s="6">
        <v>4498</v>
      </c>
      <c r="T4499" s="6" t="s">
        <v>2832</v>
      </c>
      <c r="U4499" s="7">
        <f t="shared" si="83"/>
        <v>92.32348111658456</v>
      </c>
    </row>
    <row r="4500" spans="19:21" s="6" customFormat="1" x14ac:dyDescent="0.2">
      <c r="S4500" s="6">
        <v>4499</v>
      </c>
      <c r="T4500" s="6" t="s">
        <v>2833</v>
      </c>
      <c r="U4500" s="7">
        <f t="shared" si="83"/>
        <v>92.344006568144493</v>
      </c>
    </row>
    <row r="4501" spans="19:21" s="6" customFormat="1" x14ac:dyDescent="0.2">
      <c r="S4501" s="6">
        <v>4500</v>
      </c>
      <c r="T4501" s="6" t="s">
        <v>2834</v>
      </c>
      <c r="U4501" s="7">
        <f t="shared" si="83"/>
        <v>92.364532019704441</v>
      </c>
    </row>
    <row r="4502" spans="19:21" s="6" customFormat="1" x14ac:dyDescent="0.2">
      <c r="S4502" s="6">
        <v>4501</v>
      </c>
      <c r="T4502" s="6" t="s">
        <v>2835</v>
      </c>
      <c r="U4502" s="7">
        <f t="shared" si="83"/>
        <v>92.385057471264361</v>
      </c>
    </row>
    <row r="4503" spans="19:21" s="6" customFormat="1" x14ac:dyDescent="0.2">
      <c r="S4503" s="6">
        <v>4502</v>
      </c>
      <c r="T4503" s="6" t="s">
        <v>2836</v>
      </c>
      <c r="U4503" s="7">
        <f t="shared" si="83"/>
        <v>92.405582922824308</v>
      </c>
    </row>
    <row r="4504" spans="19:21" s="6" customFormat="1" x14ac:dyDescent="0.2">
      <c r="S4504" s="6">
        <v>4503</v>
      </c>
      <c r="T4504" s="6" t="s">
        <v>2837</v>
      </c>
      <c r="U4504" s="7">
        <f t="shared" si="83"/>
        <v>92.426108374384242</v>
      </c>
    </row>
    <row r="4505" spans="19:21" s="6" customFormat="1" x14ac:dyDescent="0.2">
      <c r="S4505" s="6">
        <v>4504</v>
      </c>
      <c r="T4505" s="6" t="s">
        <v>2838</v>
      </c>
      <c r="U4505" s="7">
        <f t="shared" si="83"/>
        <v>92.446633825944176</v>
      </c>
    </row>
    <row r="4506" spans="19:21" s="6" customFormat="1" x14ac:dyDescent="0.2">
      <c r="S4506" s="6">
        <v>4505</v>
      </c>
      <c r="T4506" s="6" t="s">
        <v>2839</v>
      </c>
      <c r="U4506" s="7">
        <f t="shared" si="83"/>
        <v>92.467159277504109</v>
      </c>
    </row>
    <row r="4507" spans="19:21" s="6" customFormat="1" x14ac:dyDescent="0.2">
      <c r="S4507" s="6">
        <v>4506</v>
      </c>
      <c r="T4507" s="6" t="s">
        <v>436</v>
      </c>
      <c r="U4507" s="7">
        <f t="shared" si="83"/>
        <v>92.487684729064028</v>
      </c>
    </row>
    <row r="4508" spans="19:21" s="6" customFormat="1" x14ac:dyDescent="0.2">
      <c r="S4508" s="6">
        <v>4507</v>
      </c>
      <c r="T4508" s="6" t="s">
        <v>437</v>
      </c>
      <c r="U4508" s="7">
        <f t="shared" si="83"/>
        <v>92.508210180623976</v>
      </c>
    </row>
    <row r="4509" spans="19:21" s="6" customFormat="1" x14ac:dyDescent="0.2">
      <c r="S4509" s="6">
        <v>4508</v>
      </c>
      <c r="T4509" s="6" t="s">
        <v>438</v>
      </c>
      <c r="U4509" s="7">
        <f t="shared" si="83"/>
        <v>92.52873563218391</v>
      </c>
    </row>
    <row r="4510" spans="19:21" s="6" customFormat="1" x14ac:dyDescent="0.2">
      <c r="S4510" s="6">
        <v>4509</v>
      </c>
      <c r="T4510" s="6" t="s">
        <v>439</v>
      </c>
      <c r="U4510" s="7">
        <f t="shared" si="83"/>
        <v>92.549261083743843</v>
      </c>
    </row>
    <row r="4511" spans="19:21" s="6" customFormat="1" x14ac:dyDescent="0.2">
      <c r="S4511" s="6">
        <v>4510</v>
      </c>
      <c r="T4511" s="6" t="s">
        <v>440</v>
      </c>
      <c r="U4511" s="7">
        <f t="shared" si="83"/>
        <v>92.569786535303777</v>
      </c>
    </row>
    <row r="4512" spans="19:21" s="6" customFormat="1" x14ac:dyDescent="0.2">
      <c r="S4512" s="6">
        <v>4511</v>
      </c>
      <c r="T4512" s="6" t="s">
        <v>441</v>
      </c>
      <c r="U4512" s="7">
        <f t="shared" si="83"/>
        <v>92.590311986863711</v>
      </c>
    </row>
    <row r="4513" spans="19:21" s="6" customFormat="1" x14ac:dyDescent="0.2">
      <c r="S4513" s="6">
        <v>4512</v>
      </c>
      <c r="T4513" s="6" t="s">
        <v>442</v>
      </c>
      <c r="U4513" s="7">
        <f t="shared" si="83"/>
        <v>92.610837438423644</v>
      </c>
    </row>
    <row r="4514" spans="19:21" s="6" customFormat="1" x14ac:dyDescent="0.2">
      <c r="S4514" s="6">
        <v>4513</v>
      </c>
      <c r="T4514" s="6" t="s">
        <v>443</v>
      </c>
      <c r="U4514" s="7">
        <f t="shared" si="83"/>
        <v>92.631362889983578</v>
      </c>
    </row>
    <row r="4515" spans="19:21" s="6" customFormat="1" x14ac:dyDescent="0.2">
      <c r="S4515" s="6">
        <v>4514</v>
      </c>
      <c r="T4515" s="6" t="s">
        <v>444</v>
      </c>
      <c r="U4515" s="7">
        <f t="shared" si="83"/>
        <v>92.651888341543511</v>
      </c>
    </row>
    <row r="4516" spans="19:21" s="6" customFormat="1" x14ac:dyDescent="0.2">
      <c r="S4516" s="6">
        <v>4515</v>
      </c>
      <c r="T4516" s="6" t="s">
        <v>445</v>
      </c>
      <c r="U4516" s="7">
        <f t="shared" si="83"/>
        <v>92.672413793103445</v>
      </c>
    </row>
    <row r="4517" spans="19:21" s="6" customFormat="1" x14ac:dyDescent="0.2">
      <c r="S4517" s="6">
        <v>4516</v>
      </c>
      <c r="T4517" s="6" t="s">
        <v>446</v>
      </c>
      <c r="U4517" s="7">
        <f t="shared" si="83"/>
        <v>92.692939244663393</v>
      </c>
    </row>
    <row r="4518" spans="19:21" s="6" customFormat="1" x14ac:dyDescent="0.2">
      <c r="S4518" s="6">
        <v>4517</v>
      </c>
      <c r="T4518" s="6" t="s">
        <v>447</v>
      </c>
      <c r="U4518" s="7">
        <f t="shared" si="83"/>
        <v>92.713464696223312</v>
      </c>
    </row>
    <row r="4519" spans="19:21" s="6" customFormat="1" x14ac:dyDescent="0.2">
      <c r="S4519" s="6">
        <v>4518</v>
      </c>
      <c r="T4519" s="6" t="s">
        <v>448</v>
      </c>
      <c r="U4519" s="7">
        <f t="shared" si="83"/>
        <v>92.733990147783246</v>
      </c>
    </row>
    <row r="4520" spans="19:21" s="6" customFormat="1" x14ac:dyDescent="0.2">
      <c r="S4520" s="6">
        <v>4519</v>
      </c>
      <c r="T4520" s="6" t="s">
        <v>449</v>
      </c>
      <c r="U4520" s="7">
        <f t="shared" si="83"/>
        <v>92.754515599343193</v>
      </c>
    </row>
    <row r="4521" spans="19:21" s="6" customFormat="1" x14ac:dyDescent="0.2">
      <c r="S4521" s="6">
        <v>4520</v>
      </c>
      <c r="T4521" s="6" t="s">
        <v>450</v>
      </c>
      <c r="U4521" s="7">
        <f t="shared" si="83"/>
        <v>92.775041050903113</v>
      </c>
    </row>
    <row r="4522" spans="19:21" s="6" customFormat="1" x14ac:dyDescent="0.2">
      <c r="S4522" s="6">
        <v>4521</v>
      </c>
      <c r="T4522" s="6" t="s">
        <v>451</v>
      </c>
      <c r="U4522" s="7">
        <f t="shared" si="83"/>
        <v>92.79556650246306</v>
      </c>
    </row>
    <row r="4523" spans="19:21" s="6" customFormat="1" x14ac:dyDescent="0.2">
      <c r="S4523" s="6">
        <v>4522</v>
      </c>
      <c r="T4523" s="6" t="s">
        <v>452</v>
      </c>
      <c r="U4523" s="7">
        <f t="shared" si="83"/>
        <v>92.81609195402298</v>
      </c>
    </row>
    <row r="4524" spans="19:21" s="6" customFormat="1" x14ac:dyDescent="0.2">
      <c r="S4524" s="6">
        <v>4523</v>
      </c>
      <c r="T4524" s="6" t="s">
        <v>453</v>
      </c>
      <c r="U4524" s="7">
        <f t="shared" si="83"/>
        <v>92.836617405582928</v>
      </c>
    </row>
    <row r="4525" spans="19:21" s="6" customFormat="1" x14ac:dyDescent="0.2">
      <c r="S4525" s="6">
        <v>4524</v>
      </c>
      <c r="T4525" s="6" t="s">
        <v>454</v>
      </c>
      <c r="U4525" s="7">
        <f t="shared" si="83"/>
        <v>92.857142857142861</v>
      </c>
    </row>
    <row r="4526" spans="19:21" s="6" customFormat="1" x14ac:dyDescent="0.2">
      <c r="S4526" s="6">
        <v>4525</v>
      </c>
      <c r="T4526" s="6" t="s">
        <v>455</v>
      </c>
      <c r="U4526" s="7">
        <f t="shared" si="83"/>
        <v>92.877668308702795</v>
      </c>
    </row>
    <row r="4527" spans="19:21" s="6" customFormat="1" x14ac:dyDescent="0.2">
      <c r="S4527" s="6">
        <v>4526</v>
      </c>
      <c r="T4527" s="6" t="s">
        <v>456</v>
      </c>
      <c r="U4527" s="7">
        <f t="shared" si="83"/>
        <v>92.898193760262728</v>
      </c>
    </row>
    <row r="4528" spans="19:21" s="6" customFormat="1" x14ac:dyDescent="0.2">
      <c r="S4528" s="6">
        <v>4527</v>
      </c>
      <c r="T4528" s="6" t="s">
        <v>457</v>
      </c>
      <c r="U4528" s="7">
        <f t="shared" si="83"/>
        <v>92.918719211822662</v>
      </c>
    </row>
    <row r="4529" spans="19:21" s="6" customFormat="1" x14ac:dyDescent="0.2">
      <c r="S4529" s="6">
        <v>4528</v>
      </c>
      <c r="T4529" s="6" t="s">
        <v>458</v>
      </c>
      <c r="U4529" s="7">
        <f t="shared" si="83"/>
        <v>92.939244663382595</v>
      </c>
    </row>
    <row r="4530" spans="19:21" s="6" customFormat="1" x14ac:dyDescent="0.2">
      <c r="S4530" s="6">
        <v>4529</v>
      </c>
      <c r="T4530" s="6" t="s">
        <v>459</v>
      </c>
      <c r="U4530" s="7">
        <f t="shared" si="83"/>
        <v>92.959770114942529</v>
      </c>
    </row>
    <row r="4531" spans="19:21" s="6" customFormat="1" x14ac:dyDescent="0.2">
      <c r="S4531" s="6">
        <v>4530</v>
      </c>
      <c r="T4531" s="6" t="s">
        <v>460</v>
      </c>
      <c r="U4531" s="7">
        <f t="shared" si="83"/>
        <v>92.980295566502463</v>
      </c>
    </row>
    <row r="4532" spans="19:21" s="6" customFormat="1" x14ac:dyDescent="0.2">
      <c r="S4532" s="6">
        <v>4531</v>
      </c>
      <c r="T4532" s="6" t="s">
        <v>461</v>
      </c>
      <c r="U4532" s="7">
        <f t="shared" si="83"/>
        <v>93.000821018062396</v>
      </c>
    </row>
    <row r="4533" spans="19:21" s="6" customFormat="1" x14ac:dyDescent="0.2">
      <c r="S4533" s="6">
        <v>4532</v>
      </c>
      <c r="T4533" s="6" t="s">
        <v>462</v>
      </c>
      <c r="U4533" s="7">
        <f t="shared" si="83"/>
        <v>93.02134646962233</v>
      </c>
    </row>
    <row r="4534" spans="19:21" s="6" customFormat="1" x14ac:dyDescent="0.2">
      <c r="S4534" s="6">
        <v>4533</v>
      </c>
      <c r="T4534" s="6" t="s">
        <v>463</v>
      </c>
      <c r="U4534" s="7">
        <f t="shared" si="83"/>
        <v>93.041871921182263</v>
      </c>
    </row>
    <row r="4535" spans="19:21" s="6" customFormat="1" x14ac:dyDescent="0.2">
      <c r="S4535" s="6">
        <v>4534</v>
      </c>
      <c r="T4535" s="6" t="s">
        <v>464</v>
      </c>
      <c r="U4535" s="7">
        <f t="shared" si="83"/>
        <v>93.062397372742197</v>
      </c>
    </row>
    <row r="4536" spans="19:21" s="6" customFormat="1" x14ac:dyDescent="0.2">
      <c r="S4536" s="6">
        <v>4535</v>
      </c>
      <c r="T4536" s="6" t="s">
        <v>465</v>
      </c>
      <c r="U4536" s="7">
        <f t="shared" si="83"/>
        <v>93.082922824302145</v>
      </c>
    </row>
    <row r="4537" spans="19:21" s="6" customFormat="1" x14ac:dyDescent="0.2">
      <c r="S4537" s="6">
        <v>4536</v>
      </c>
      <c r="T4537" s="6" t="s">
        <v>466</v>
      </c>
      <c r="U4537" s="7">
        <f t="shared" si="83"/>
        <v>93.103448275862064</v>
      </c>
    </row>
    <row r="4538" spans="19:21" s="6" customFormat="1" x14ac:dyDescent="0.2">
      <c r="S4538" s="6">
        <v>4537</v>
      </c>
      <c r="T4538" s="6" t="s">
        <v>467</v>
      </c>
      <c r="U4538" s="7">
        <f t="shared" si="83"/>
        <v>93.123973727421998</v>
      </c>
    </row>
    <row r="4539" spans="19:21" s="6" customFormat="1" x14ac:dyDescent="0.2">
      <c r="S4539" s="6">
        <v>4538</v>
      </c>
      <c r="T4539" s="6" t="s">
        <v>468</v>
      </c>
      <c r="U4539" s="7">
        <f t="shared" si="83"/>
        <v>93.144499178981931</v>
      </c>
    </row>
    <row r="4540" spans="19:21" s="6" customFormat="1" x14ac:dyDescent="0.2">
      <c r="S4540" s="6">
        <v>4539</v>
      </c>
      <c r="T4540" s="6" t="s">
        <v>469</v>
      </c>
      <c r="U4540" s="7">
        <f t="shared" si="83"/>
        <v>93.165024630541865</v>
      </c>
    </row>
    <row r="4541" spans="19:21" s="6" customFormat="1" x14ac:dyDescent="0.2">
      <c r="S4541" s="6">
        <v>4540</v>
      </c>
      <c r="T4541" s="6" t="s">
        <v>470</v>
      </c>
      <c r="U4541" s="7">
        <f t="shared" si="83"/>
        <v>93.185550082101813</v>
      </c>
    </row>
    <row r="4542" spans="19:21" s="6" customFormat="1" x14ac:dyDescent="0.2">
      <c r="S4542" s="6">
        <v>4541</v>
      </c>
      <c r="T4542" s="6" t="s">
        <v>471</v>
      </c>
      <c r="U4542" s="7">
        <f t="shared" si="83"/>
        <v>93.206075533661732</v>
      </c>
    </row>
    <row r="4543" spans="19:21" s="6" customFormat="1" x14ac:dyDescent="0.2">
      <c r="S4543" s="6">
        <v>4542</v>
      </c>
      <c r="T4543" s="6" t="s">
        <v>472</v>
      </c>
      <c r="U4543" s="7">
        <f t="shared" si="83"/>
        <v>93.22660098522168</v>
      </c>
    </row>
    <row r="4544" spans="19:21" s="6" customFormat="1" x14ac:dyDescent="0.2">
      <c r="S4544" s="6">
        <v>4543</v>
      </c>
      <c r="T4544" s="6" t="s">
        <v>473</v>
      </c>
      <c r="U4544" s="7">
        <f t="shared" si="83"/>
        <v>93.247126436781613</v>
      </c>
    </row>
    <row r="4545" spans="19:21" s="6" customFormat="1" x14ac:dyDescent="0.2">
      <c r="S4545" s="6">
        <v>4544</v>
      </c>
      <c r="T4545" s="6" t="s">
        <v>474</v>
      </c>
      <c r="U4545" s="7">
        <f t="shared" si="83"/>
        <v>93.267651888341547</v>
      </c>
    </row>
    <row r="4546" spans="19:21" s="6" customFormat="1" x14ac:dyDescent="0.2">
      <c r="S4546" s="6">
        <v>4545</v>
      </c>
      <c r="T4546" s="6" t="s">
        <v>475</v>
      </c>
      <c r="U4546" s="7">
        <f t="shared" si="83"/>
        <v>93.28817733990148</v>
      </c>
    </row>
    <row r="4547" spans="19:21" s="6" customFormat="1" x14ac:dyDescent="0.2">
      <c r="S4547" s="6">
        <v>4546</v>
      </c>
      <c r="T4547" s="6" t="s">
        <v>476</v>
      </c>
      <c r="U4547" s="7">
        <f t="shared" si="83"/>
        <v>93.308702791461414</v>
      </c>
    </row>
    <row r="4548" spans="19:21" s="6" customFormat="1" x14ac:dyDescent="0.2">
      <c r="S4548" s="6">
        <v>4547</v>
      </c>
      <c r="T4548" s="6" t="s">
        <v>477</v>
      </c>
      <c r="U4548" s="7">
        <f t="shared" si="83"/>
        <v>93.329228243021348</v>
      </c>
    </row>
    <row r="4549" spans="19:21" s="6" customFormat="1" x14ac:dyDescent="0.2">
      <c r="S4549" s="6">
        <v>4548</v>
      </c>
      <c r="T4549" s="6" t="s">
        <v>478</v>
      </c>
      <c r="U4549" s="7">
        <f t="shared" si="83"/>
        <v>93.349753694581281</v>
      </c>
    </row>
    <row r="4550" spans="19:21" s="6" customFormat="1" x14ac:dyDescent="0.2">
      <c r="S4550" s="6">
        <v>4549</v>
      </c>
      <c r="T4550" s="6" t="s">
        <v>479</v>
      </c>
      <c r="U4550" s="7">
        <f t="shared" si="83"/>
        <v>93.370279146141215</v>
      </c>
    </row>
    <row r="4551" spans="19:21" s="6" customFormat="1" x14ac:dyDescent="0.2">
      <c r="S4551" s="6">
        <v>4550</v>
      </c>
      <c r="T4551" s="6" t="s">
        <v>480</v>
      </c>
      <c r="U4551" s="7">
        <f t="shared" si="83"/>
        <v>93.390804597701148</v>
      </c>
    </row>
    <row r="4552" spans="19:21" s="6" customFormat="1" x14ac:dyDescent="0.2">
      <c r="S4552" s="6">
        <v>4551</v>
      </c>
      <c r="T4552" s="6" t="s">
        <v>481</v>
      </c>
      <c r="U4552" s="7">
        <f t="shared" si="83"/>
        <v>93.411330049261082</v>
      </c>
    </row>
    <row r="4553" spans="19:21" s="6" customFormat="1" x14ac:dyDescent="0.2">
      <c r="S4553" s="6">
        <v>4552</v>
      </c>
      <c r="T4553" s="6" t="s">
        <v>482</v>
      </c>
      <c r="U4553" s="7">
        <f t="shared" si="83"/>
        <v>93.431855500821015</v>
      </c>
    </row>
    <row r="4554" spans="19:21" s="6" customFormat="1" x14ac:dyDescent="0.2">
      <c r="S4554" s="6">
        <v>4553</v>
      </c>
      <c r="T4554" s="6" t="s">
        <v>483</v>
      </c>
      <c r="U4554" s="7">
        <f t="shared" si="83"/>
        <v>93.452380952380949</v>
      </c>
    </row>
    <row r="4555" spans="19:21" s="6" customFormat="1" x14ac:dyDescent="0.2">
      <c r="S4555" s="6">
        <v>4554</v>
      </c>
      <c r="T4555" s="6" t="s">
        <v>484</v>
      </c>
      <c r="U4555" s="7">
        <f t="shared" si="83"/>
        <v>93.472906403940897</v>
      </c>
    </row>
    <row r="4556" spans="19:21" s="6" customFormat="1" x14ac:dyDescent="0.2">
      <c r="S4556" s="6">
        <v>4555</v>
      </c>
      <c r="T4556" s="6" t="s">
        <v>485</v>
      </c>
      <c r="U4556" s="7">
        <f t="shared" si="83"/>
        <v>93.493431855500816</v>
      </c>
    </row>
    <row r="4557" spans="19:21" s="6" customFormat="1" x14ac:dyDescent="0.2">
      <c r="S4557" s="6">
        <v>4556</v>
      </c>
      <c r="T4557" s="6" t="s">
        <v>486</v>
      </c>
      <c r="U4557" s="7">
        <f t="shared" si="83"/>
        <v>93.513957307060764</v>
      </c>
    </row>
    <row r="4558" spans="19:21" s="6" customFormat="1" x14ac:dyDescent="0.2">
      <c r="S4558" s="6">
        <v>4557</v>
      </c>
      <c r="T4558" s="6" t="s">
        <v>487</v>
      </c>
      <c r="U4558" s="7">
        <f t="shared" si="83"/>
        <v>93.534482758620683</v>
      </c>
    </row>
    <row r="4559" spans="19:21" s="6" customFormat="1" x14ac:dyDescent="0.2">
      <c r="S4559" s="6">
        <v>4558</v>
      </c>
      <c r="T4559" s="6" t="s">
        <v>488</v>
      </c>
      <c r="U4559" s="7">
        <f t="shared" si="83"/>
        <v>93.555008210180617</v>
      </c>
    </row>
    <row r="4560" spans="19:21" s="6" customFormat="1" x14ac:dyDescent="0.2">
      <c r="S4560" s="6">
        <v>4559</v>
      </c>
      <c r="T4560" s="6" t="s">
        <v>489</v>
      </c>
      <c r="U4560" s="7">
        <f t="shared" si="83"/>
        <v>93.575533661740565</v>
      </c>
    </row>
    <row r="4561" spans="19:21" s="6" customFormat="1" x14ac:dyDescent="0.2">
      <c r="S4561" s="6">
        <v>4560</v>
      </c>
      <c r="T4561" s="6" t="s">
        <v>490</v>
      </c>
      <c r="U4561" s="7">
        <f t="shared" si="83"/>
        <v>93.596059113300484</v>
      </c>
    </row>
    <row r="4562" spans="19:21" s="6" customFormat="1" x14ac:dyDescent="0.2">
      <c r="S4562" s="6">
        <v>4561</v>
      </c>
      <c r="T4562" s="6" t="s">
        <v>491</v>
      </c>
      <c r="U4562" s="7">
        <f t="shared" ref="U4562:U4625" si="84">(S4562/4872)*100</f>
        <v>93.616584564860432</v>
      </c>
    </row>
    <row r="4563" spans="19:21" s="6" customFormat="1" x14ac:dyDescent="0.2">
      <c r="S4563" s="6">
        <v>4562</v>
      </c>
      <c r="T4563" s="6" t="s">
        <v>492</v>
      </c>
      <c r="U4563" s="7">
        <f t="shared" si="84"/>
        <v>93.637110016420365</v>
      </c>
    </row>
    <row r="4564" spans="19:21" s="6" customFormat="1" x14ac:dyDescent="0.2">
      <c r="S4564" s="6">
        <v>4563</v>
      </c>
      <c r="T4564" s="6" t="s">
        <v>493</v>
      </c>
      <c r="U4564" s="7">
        <f t="shared" si="84"/>
        <v>93.657635467980299</v>
      </c>
    </row>
    <row r="4565" spans="19:21" s="6" customFormat="1" x14ac:dyDescent="0.2">
      <c r="S4565" s="6">
        <v>4564</v>
      </c>
      <c r="T4565" s="6" t="s">
        <v>494</v>
      </c>
      <c r="U4565" s="7">
        <f t="shared" si="84"/>
        <v>93.678160919540232</v>
      </c>
    </row>
    <row r="4566" spans="19:21" s="6" customFormat="1" x14ac:dyDescent="0.2">
      <c r="S4566" s="6">
        <v>4565</v>
      </c>
      <c r="T4566" s="6" t="s">
        <v>495</v>
      </c>
      <c r="U4566" s="7">
        <f t="shared" si="84"/>
        <v>93.698686371100166</v>
      </c>
    </row>
    <row r="4567" spans="19:21" s="6" customFormat="1" x14ac:dyDescent="0.2">
      <c r="S4567" s="6">
        <v>4566</v>
      </c>
      <c r="T4567" s="6" t="s">
        <v>496</v>
      </c>
      <c r="U4567" s="7">
        <f t="shared" si="84"/>
        <v>93.7192118226601</v>
      </c>
    </row>
    <row r="4568" spans="19:21" s="6" customFormat="1" x14ac:dyDescent="0.2">
      <c r="S4568" s="6">
        <v>4567</v>
      </c>
      <c r="T4568" s="6" t="s">
        <v>497</v>
      </c>
      <c r="U4568" s="7">
        <f t="shared" si="84"/>
        <v>93.739737274220033</v>
      </c>
    </row>
    <row r="4569" spans="19:21" s="6" customFormat="1" x14ac:dyDescent="0.2">
      <c r="S4569" s="6">
        <v>4568</v>
      </c>
      <c r="T4569" s="6" t="s">
        <v>498</v>
      </c>
      <c r="U4569" s="7">
        <f t="shared" si="84"/>
        <v>93.760262725779967</v>
      </c>
    </row>
    <row r="4570" spans="19:21" s="6" customFormat="1" x14ac:dyDescent="0.2">
      <c r="S4570" s="6">
        <v>4569</v>
      </c>
      <c r="T4570" s="6" t="s">
        <v>499</v>
      </c>
      <c r="U4570" s="7">
        <f t="shared" si="84"/>
        <v>93.7807881773399</v>
      </c>
    </row>
    <row r="4571" spans="19:21" s="6" customFormat="1" x14ac:dyDescent="0.2">
      <c r="S4571" s="6">
        <v>4570</v>
      </c>
      <c r="T4571" s="6" t="s">
        <v>500</v>
      </c>
      <c r="U4571" s="7">
        <f t="shared" si="84"/>
        <v>93.801313628899834</v>
      </c>
    </row>
    <row r="4572" spans="19:21" s="6" customFormat="1" x14ac:dyDescent="0.2">
      <c r="S4572" s="6">
        <v>4571</v>
      </c>
      <c r="T4572" s="6" t="s">
        <v>501</v>
      </c>
      <c r="U4572" s="7">
        <f t="shared" si="84"/>
        <v>93.821839080459768</v>
      </c>
    </row>
    <row r="4573" spans="19:21" s="6" customFormat="1" x14ac:dyDescent="0.2">
      <c r="S4573" s="6">
        <v>4572</v>
      </c>
      <c r="T4573" s="6" t="s">
        <v>502</v>
      </c>
      <c r="U4573" s="7">
        <f t="shared" si="84"/>
        <v>93.842364532019701</v>
      </c>
    </row>
    <row r="4574" spans="19:21" s="6" customFormat="1" x14ac:dyDescent="0.2">
      <c r="S4574" s="6">
        <v>4573</v>
      </c>
      <c r="T4574" s="6" t="s">
        <v>503</v>
      </c>
      <c r="U4574" s="7">
        <f t="shared" si="84"/>
        <v>93.862889983579635</v>
      </c>
    </row>
    <row r="4575" spans="19:21" s="6" customFormat="1" x14ac:dyDescent="0.2">
      <c r="S4575" s="6">
        <v>4574</v>
      </c>
      <c r="T4575" s="6" t="s">
        <v>504</v>
      </c>
      <c r="U4575" s="7">
        <f t="shared" si="84"/>
        <v>93.883415435139568</v>
      </c>
    </row>
    <row r="4576" spans="19:21" s="6" customFormat="1" x14ac:dyDescent="0.2">
      <c r="S4576" s="6">
        <v>4575</v>
      </c>
      <c r="T4576" s="6" t="s">
        <v>505</v>
      </c>
      <c r="U4576" s="7">
        <f t="shared" si="84"/>
        <v>93.903940886699516</v>
      </c>
    </row>
    <row r="4577" spans="19:21" s="6" customFormat="1" x14ac:dyDescent="0.2">
      <c r="S4577" s="6">
        <v>4576</v>
      </c>
      <c r="T4577" s="6" t="s">
        <v>506</v>
      </c>
      <c r="U4577" s="7">
        <f t="shared" si="84"/>
        <v>93.924466338259435</v>
      </c>
    </row>
    <row r="4578" spans="19:21" s="6" customFormat="1" x14ac:dyDescent="0.2">
      <c r="S4578" s="6">
        <v>4577</v>
      </c>
      <c r="T4578" s="6" t="s">
        <v>507</v>
      </c>
      <c r="U4578" s="7">
        <f t="shared" si="84"/>
        <v>93.944991789819383</v>
      </c>
    </row>
    <row r="4579" spans="19:21" s="6" customFormat="1" x14ac:dyDescent="0.2">
      <c r="S4579" s="6">
        <v>4578</v>
      </c>
      <c r="T4579" s="6" t="s">
        <v>508</v>
      </c>
      <c r="U4579" s="7">
        <f t="shared" si="84"/>
        <v>93.965517241379317</v>
      </c>
    </row>
    <row r="4580" spans="19:21" s="6" customFormat="1" x14ac:dyDescent="0.2">
      <c r="S4580" s="6">
        <v>4579</v>
      </c>
      <c r="T4580" s="6" t="s">
        <v>509</v>
      </c>
      <c r="U4580" s="7">
        <f t="shared" si="84"/>
        <v>93.986042692939236</v>
      </c>
    </row>
    <row r="4581" spans="19:21" s="6" customFormat="1" x14ac:dyDescent="0.2">
      <c r="S4581" s="6">
        <v>4580</v>
      </c>
      <c r="T4581" s="6" t="s">
        <v>510</v>
      </c>
      <c r="U4581" s="7">
        <f t="shared" si="84"/>
        <v>94.006568144499184</v>
      </c>
    </row>
    <row r="4582" spans="19:21" s="6" customFormat="1" x14ac:dyDescent="0.2">
      <c r="S4582" s="6">
        <v>4581</v>
      </c>
      <c r="T4582" s="6" t="s">
        <v>511</v>
      </c>
      <c r="U4582" s="7">
        <f t="shared" si="84"/>
        <v>94.027093596059103</v>
      </c>
    </row>
    <row r="4583" spans="19:21" s="6" customFormat="1" x14ac:dyDescent="0.2">
      <c r="S4583" s="6">
        <v>4582</v>
      </c>
      <c r="T4583" s="6" t="s">
        <v>512</v>
      </c>
      <c r="U4583" s="7">
        <f t="shared" si="84"/>
        <v>94.047619047619051</v>
      </c>
    </row>
    <row r="4584" spans="19:21" s="6" customFormat="1" x14ac:dyDescent="0.2">
      <c r="S4584" s="6">
        <v>4583</v>
      </c>
      <c r="T4584" s="6" t="s">
        <v>513</v>
      </c>
      <c r="U4584" s="7">
        <f t="shared" si="84"/>
        <v>94.068144499178985</v>
      </c>
    </row>
    <row r="4585" spans="19:21" s="6" customFormat="1" x14ac:dyDescent="0.2">
      <c r="S4585" s="6">
        <v>4584</v>
      </c>
      <c r="T4585" s="6" t="s">
        <v>514</v>
      </c>
      <c r="U4585" s="7">
        <f t="shared" si="84"/>
        <v>94.088669950738918</v>
      </c>
    </row>
    <row r="4586" spans="19:21" s="6" customFormat="1" x14ac:dyDescent="0.2">
      <c r="S4586" s="6">
        <v>4585</v>
      </c>
      <c r="T4586" s="6" t="s">
        <v>515</v>
      </c>
      <c r="U4586" s="7">
        <f t="shared" si="84"/>
        <v>94.109195402298852</v>
      </c>
    </row>
    <row r="4587" spans="19:21" s="6" customFormat="1" x14ac:dyDescent="0.2">
      <c r="S4587" s="6">
        <v>4586</v>
      </c>
      <c r="T4587" s="6" t="s">
        <v>516</v>
      </c>
      <c r="U4587" s="7">
        <f t="shared" si="84"/>
        <v>94.129720853858785</v>
      </c>
    </row>
    <row r="4588" spans="19:21" s="6" customFormat="1" x14ac:dyDescent="0.2">
      <c r="S4588" s="6">
        <v>4587</v>
      </c>
      <c r="T4588" s="6" t="s">
        <v>517</v>
      </c>
      <c r="U4588" s="7">
        <f t="shared" si="84"/>
        <v>94.150246305418719</v>
      </c>
    </row>
    <row r="4589" spans="19:21" s="6" customFormat="1" x14ac:dyDescent="0.2">
      <c r="S4589" s="6">
        <v>4588</v>
      </c>
      <c r="T4589" s="6" t="s">
        <v>518</v>
      </c>
      <c r="U4589" s="7">
        <f t="shared" si="84"/>
        <v>94.170771756978652</v>
      </c>
    </row>
    <row r="4590" spans="19:21" s="6" customFormat="1" x14ac:dyDescent="0.2">
      <c r="S4590" s="6">
        <v>4589</v>
      </c>
      <c r="T4590" s="6" t="s">
        <v>519</v>
      </c>
      <c r="U4590" s="7">
        <f t="shared" si="84"/>
        <v>94.191297208538586</v>
      </c>
    </row>
    <row r="4591" spans="19:21" s="6" customFormat="1" x14ac:dyDescent="0.2">
      <c r="S4591" s="6">
        <v>4590</v>
      </c>
      <c r="T4591" s="6" t="s">
        <v>520</v>
      </c>
      <c r="U4591" s="7">
        <f t="shared" si="84"/>
        <v>94.21182266009852</v>
      </c>
    </row>
    <row r="4592" spans="19:21" s="6" customFormat="1" x14ac:dyDescent="0.2">
      <c r="S4592" s="6">
        <v>4591</v>
      </c>
      <c r="T4592" s="6" t="s">
        <v>521</v>
      </c>
      <c r="U4592" s="7">
        <f t="shared" si="84"/>
        <v>94.232348111658453</v>
      </c>
    </row>
    <row r="4593" spans="19:21" s="6" customFormat="1" x14ac:dyDescent="0.2">
      <c r="S4593" s="6">
        <v>4592</v>
      </c>
      <c r="T4593" s="6" t="s">
        <v>522</v>
      </c>
      <c r="U4593" s="7">
        <f t="shared" si="84"/>
        <v>94.252873563218387</v>
      </c>
    </row>
    <row r="4594" spans="19:21" s="6" customFormat="1" x14ac:dyDescent="0.2">
      <c r="S4594" s="6">
        <v>4593</v>
      </c>
      <c r="T4594" s="6" t="s">
        <v>523</v>
      </c>
      <c r="U4594" s="7">
        <f t="shared" si="84"/>
        <v>94.27339901477832</v>
      </c>
    </row>
    <row r="4595" spans="19:21" s="6" customFormat="1" x14ac:dyDescent="0.2">
      <c r="S4595" s="6">
        <v>4594</v>
      </c>
      <c r="T4595" s="6" t="s">
        <v>524</v>
      </c>
      <c r="U4595" s="7">
        <f t="shared" si="84"/>
        <v>94.293924466338268</v>
      </c>
    </row>
    <row r="4596" spans="19:21" s="6" customFormat="1" x14ac:dyDescent="0.2">
      <c r="S4596" s="6">
        <v>4595</v>
      </c>
      <c r="T4596" s="6" t="s">
        <v>525</v>
      </c>
      <c r="U4596" s="7">
        <f t="shared" si="84"/>
        <v>94.314449917898187</v>
      </c>
    </row>
    <row r="4597" spans="19:21" s="6" customFormat="1" x14ac:dyDescent="0.2">
      <c r="S4597" s="6">
        <v>4596</v>
      </c>
      <c r="T4597" s="6" t="s">
        <v>526</v>
      </c>
      <c r="U4597" s="7">
        <f t="shared" si="84"/>
        <v>94.334975369458135</v>
      </c>
    </row>
    <row r="4598" spans="19:21" s="6" customFormat="1" x14ac:dyDescent="0.2">
      <c r="S4598" s="6">
        <v>4597</v>
      </c>
      <c r="T4598" s="6" t="s">
        <v>527</v>
      </c>
      <c r="U4598" s="7">
        <f t="shared" si="84"/>
        <v>94.355500821018069</v>
      </c>
    </row>
    <row r="4599" spans="19:21" s="6" customFormat="1" x14ac:dyDescent="0.2">
      <c r="S4599" s="6">
        <v>4598</v>
      </c>
      <c r="T4599" s="6" t="s">
        <v>528</v>
      </c>
      <c r="U4599" s="7">
        <f t="shared" si="84"/>
        <v>94.376026272578002</v>
      </c>
    </row>
    <row r="4600" spans="19:21" s="6" customFormat="1" x14ac:dyDescent="0.2">
      <c r="S4600" s="6">
        <v>4599</v>
      </c>
      <c r="T4600" s="6" t="s">
        <v>529</v>
      </c>
      <c r="U4600" s="7">
        <f t="shared" si="84"/>
        <v>94.396551724137936</v>
      </c>
    </row>
    <row r="4601" spans="19:21" s="6" customFormat="1" x14ac:dyDescent="0.2">
      <c r="S4601" s="6">
        <v>4600</v>
      </c>
      <c r="T4601" s="6" t="s">
        <v>530</v>
      </c>
      <c r="U4601" s="7">
        <f t="shared" si="84"/>
        <v>94.417077175697855</v>
      </c>
    </row>
    <row r="4602" spans="19:21" s="6" customFormat="1" x14ac:dyDescent="0.2">
      <c r="S4602" s="6">
        <v>4601</v>
      </c>
      <c r="T4602" s="6" t="s">
        <v>531</v>
      </c>
      <c r="U4602" s="7">
        <f t="shared" si="84"/>
        <v>94.437602627257803</v>
      </c>
    </row>
    <row r="4603" spans="19:21" s="6" customFormat="1" x14ac:dyDescent="0.2">
      <c r="S4603" s="6">
        <v>4602</v>
      </c>
      <c r="T4603" s="6" t="s">
        <v>532</v>
      </c>
      <c r="U4603" s="7">
        <f t="shared" si="84"/>
        <v>94.458128078817737</v>
      </c>
    </row>
    <row r="4604" spans="19:21" s="6" customFormat="1" x14ac:dyDescent="0.2">
      <c r="S4604" s="6">
        <v>4603</v>
      </c>
      <c r="T4604" s="6" t="s">
        <v>533</v>
      </c>
      <c r="U4604" s="7">
        <f t="shared" si="84"/>
        <v>94.47865353037767</v>
      </c>
    </row>
    <row r="4605" spans="19:21" s="6" customFormat="1" x14ac:dyDescent="0.2">
      <c r="S4605" s="6">
        <v>4604</v>
      </c>
      <c r="T4605" s="6" t="s">
        <v>534</v>
      </c>
      <c r="U4605" s="7">
        <f t="shared" si="84"/>
        <v>94.499178981937604</v>
      </c>
    </row>
    <row r="4606" spans="19:21" s="6" customFormat="1" x14ac:dyDescent="0.2">
      <c r="S4606" s="6">
        <v>4605</v>
      </c>
      <c r="T4606" s="6" t="s">
        <v>535</v>
      </c>
      <c r="U4606" s="7">
        <f t="shared" si="84"/>
        <v>94.519704433497537</v>
      </c>
    </row>
    <row r="4607" spans="19:21" s="6" customFormat="1" x14ac:dyDescent="0.2">
      <c r="S4607" s="6">
        <v>4606</v>
      </c>
      <c r="T4607" s="6" t="s">
        <v>536</v>
      </c>
      <c r="U4607" s="7">
        <f t="shared" si="84"/>
        <v>94.540229885057471</v>
      </c>
    </row>
    <row r="4608" spans="19:21" s="6" customFormat="1" x14ac:dyDescent="0.2">
      <c r="S4608" s="6">
        <v>4607</v>
      </c>
      <c r="T4608" s="6" t="s">
        <v>537</v>
      </c>
      <c r="U4608" s="7">
        <f t="shared" si="84"/>
        <v>94.560755336617405</v>
      </c>
    </row>
    <row r="4609" spans="19:21" s="6" customFormat="1" x14ac:dyDescent="0.2">
      <c r="S4609" s="6">
        <v>4608</v>
      </c>
      <c r="T4609" s="6" t="s">
        <v>538</v>
      </c>
      <c r="U4609" s="7">
        <f t="shared" si="84"/>
        <v>94.581280788177338</v>
      </c>
    </row>
    <row r="4610" spans="19:21" s="6" customFormat="1" x14ac:dyDescent="0.2">
      <c r="S4610" s="6">
        <v>4609</v>
      </c>
      <c r="T4610" s="6" t="s">
        <v>539</v>
      </c>
      <c r="U4610" s="7">
        <f t="shared" si="84"/>
        <v>94.601806239737272</v>
      </c>
    </row>
    <row r="4611" spans="19:21" s="6" customFormat="1" x14ac:dyDescent="0.2">
      <c r="S4611" s="6">
        <v>4610</v>
      </c>
      <c r="T4611" s="6" t="s">
        <v>540</v>
      </c>
      <c r="U4611" s="7">
        <f t="shared" si="84"/>
        <v>94.622331691297205</v>
      </c>
    </row>
    <row r="4612" spans="19:21" s="6" customFormat="1" x14ac:dyDescent="0.2">
      <c r="S4612" s="6">
        <v>4611</v>
      </c>
      <c r="T4612" s="6" t="s">
        <v>541</v>
      </c>
      <c r="U4612" s="7">
        <f t="shared" si="84"/>
        <v>94.642857142857139</v>
      </c>
    </row>
    <row r="4613" spans="19:21" s="6" customFormat="1" x14ac:dyDescent="0.2">
      <c r="S4613" s="6">
        <v>4612</v>
      </c>
      <c r="T4613" s="6" t="s">
        <v>542</v>
      </c>
      <c r="U4613" s="7">
        <f t="shared" si="84"/>
        <v>94.663382594417072</v>
      </c>
    </row>
    <row r="4614" spans="19:21" s="6" customFormat="1" x14ac:dyDescent="0.2">
      <c r="S4614" s="6">
        <v>4613</v>
      </c>
      <c r="T4614" s="6" t="s">
        <v>543</v>
      </c>
      <c r="U4614" s="7">
        <f t="shared" si="84"/>
        <v>94.68390804597702</v>
      </c>
    </row>
    <row r="4615" spans="19:21" s="6" customFormat="1" x14ac:dyDescent="0.2">
      <c r="S4615" s="6">
        <v>4614</v>
      </c>
      <c r="T4615" s="6" t="s">
        <v>544</v>
      </c>
      <c r="U4615" s="7">
        <f t="shared" si="84"/>
        <v>94.70443349753694</v>
      </c>
    </row>
    <row r="4616" spans="19:21" s="6" customFormat="1" x14ac:dyDescent="0.2">
      <c r="S4616" s="6">
        <v>4615</v>
      </c>
      <c r="T4616" s="6" t="s">
        <v>545</v>
      </c>
      <c r="U4616" s="7">
        <f t="shared" si="84"/>
        <v>94.724958949096887</v>
      </c>
    </row>
    <row r="4617" spans="19:21" s="6" customFormat="1" x14ac:dyDescent="0.2">
      <c r="S4617" s="6">
        <v>4616</v>
      </c>
      <c r="T4617" s="6" t="s">
        <v>546</v>
      </c>
      <c r="U4617" s="7">
        <f t="shared" si="84"/>
        <v>94.745484400656807</v>
      </c>
    </row>
    <row r="4618" spans="19:21" s="6" customFormat="1" x14ac:dyDescent="0.2">
      <c r="S4618" s="6">
        <v>4617</v>
      </c>
      <c r="T4618" s="6" t="s">
        <v>547</v>
      </c>
      <c r="U4618" s="7">
        <f t="shared" si="84"/>
        <v>94.766009852216754</v>
      </c>
    </row>
    <row r="4619" spans="19:21" s="6" customFormat="1" x14ac:dyDescent="0.2">
      <c r="S4619" s="6">
        <v>4618</v>
      </c>
      <c r="T4619" s="6" t="s">
        <v>548</v>
      </c>
      <c r="U4619" s="7">
        <f t="shared" si="84"/>
        <v>94.786535303776688</v>
      </c>
    </row>
    <row r="4620" spans="19:21" s="6" customFormat="1" x14ac:dyDescent="0.2">
      <c r="S4620" s="6">
        <v>4619</v>
      </c>
      <c r="T4620" s="6" t="s">
        <v>549</v>
      </c>
      <c r="U4620" s="7">
        <f t="shared" si="84"/>
        <v>94.807060755336607</v>
      </c>
    </row>
    <row r="4621" spans="19:21" s="6" customFormat="1" x14ac:dyDescent="0.2">
      <c r="S4621" s="6">
        <v>4620</v>
      </c>
      <c r="T4621" s="6" t="s">
        <v>550</v>
      </c>
      <c r="U4621" s="7">
        <f t="shared" si="84"/>
        <v>94.827586206896555</v>
      </c>
    </row>
    <row r="4622" spans="19:21" s="6" customFormat="1" x14ac:dyDescent="0.2">
      <c r="S4622" s="6">
        <v>4621</v>
      </c>
      <c r="T4622" s="6" t="s">
        <v>551</v>
      </c>
      <c r="U4622" s="7">
        <f t="shared" si="84"/>
        <v>94.848111658456489</v>
      </c>
    </row>
    <row r="4623" spans="19:21" s="6" customFormat="1" x14ac:dyDescent="0.2">
      <c r="S4623" s="6">
        <v>4622</v>
      </c>
      <c r="T4623" s="6" t="s">
        <v>552</v>
      </c>
      <c r="U4623" s="7">
        <f t="shared" si="84"/>
        <v>94.868637110016422</v>
      </c>
    </row>
    <row r="4624" spans="19:21" s="6" customFormat="1" x14ac:dyDescent="0.2">
      <c r="S4624" s="6">
        <v>4623</v>
      </c>
      <c r="T4624" s="6" t="s">
        <v>553</v>
      </c>
      <c r="U4624" s="7">
        <f t="shared" si="84"/>
        <v>94.889162561576356</v>
      </c>
    </row>
    <row r="4625" spans="19:21" s="6" customFormat="1" x14ac:dyDescent="0.2">
      <c r="S4625" s="6">
        <v>4624</v>
      </c>
      <c r="T4625" s="6" t="s">
        <v>554</v>
      </c>
      <c r="U4625" s="7">
        <f t="shared" si="84"/>
        <v>94.909688013136289</v>
      </c>
    </row>
    <row r="4626" spans="19:21" s="6" customFormat="1" x14ac:dyDescent="0.2">
      <c r="S4626" s="6">
        <v>4625</v>
      </c>
      <c r="T4626" s="6" t="s">
        <v>555</v>
      </c>
      <c r="U4626" s="7">
        <f t="shared" ref="U4626:U4689" si="85">(S4626/4872)*100</f>
        <v>94.930213464696223</v>
      </c>
    </row>
    <row r="4627" spans="19:21" s="6" customFormat="1" x14ac:dyDescent="0.2">
      <c r="S4627" s="6">
        <v>4626</v>
      </c>
      <c r="T4627" s="6" t="s">
        <v>556</v>
      </c>
      <c r="U4627" s="7">
        <f t="shared" si="85"/>
        <v>94.950738916256157</v>
      </c>
    </row>
    <row r="4628" spans="19:21" s="6" customFormat="1" x14ac:dyDescent="0.2">
      <c r="S4628" s="6">
        <v>4627</v>
      </c>
      <c r="T4628" s="6" t="s">
        <v>557</v>
      </c>
      <c r="U4628" s="7">
        <f t="shared" si="85"/>
        <v>94.97126436781609</v>
      </c>
    </row>
    <row r="4629" spans="19:21" s="6" customFormat="1" x14ac:dyDescent="0.2">
      <c r="S4629" s="6">
        <v>4628</v>
      </c>
      <c r="T4629" s="6" t="s">
        <v>558</v>
      </c>
      <c r="U4629" s="7">
        <f t="shared" si="85"/>
        <v>94.991789819376024</v>
      </c>
    </row>
    <row r="4630" spans="19:21" s="6" customFormat="1" x14ac:dyDescent="0.2">
      <c r="S4630" s="6">
        <v>4629</v>
      </c>
      <c r="T4630" s="6" t="s">
        <v>2992</v>
      </c>
      <c r="U4630" s="7">
        <f t="shared" si="85"/>
        <v>95.012315270935972</v>
      </c>
    </row>
    <row r="4631" spans="19:21" s="6" customFormat="1" x14ac:dyDescent="0.2">
      <c r="S4631" s="6">
        <v>4630</v>
      </c>
      <c r="T4631" s="6" t="s">
        <v>2993</v>
      </c>
      <c r="U4631" s="7">
        <f t="shared" si="85"/>
        <v>95.032840722495891</v>
      </c>
    </row>
    <row r="4632" spans="19:21" s="6" customFormat="1" x14ac:dyDescent="0.2">
      <c r="S4632" s="6">
        <v>4631</v>
      </c>
      <c r="T4632" s="6" t="s">
        <v>2994</v>
      </c>
      <c r="U4632" s="7">
        <f t="shared" si="85"/>
        <v>95.053366174055824</v>
      </c>
    </row>
    <row r="4633" spans="19:21" s="6" customFormat="1" x14ac:dyDescent="0.2">
      <c r="S4633" s="6">
        <v>4632</v>
      </c>
      <c r="T4633" s="6" t="s">
        <v>2995</v>
      </c>
      <c r="U4633" s="7">
        <f t="shared" si="85"/>
        <v>95.073891625615758</v>
      </c>
    </row>
    <row r="4634" spans="19:21" s="6" customFormat="1" x14ac:dyDescent="0.2">
      <c r="S4634" s="6">
        <v>4633</v>
      </c>
      <c r="T4634" s="6" t="s">
        <v>2996</v>
      </c>
      <c r="U4634" s="7">
        <f t="shared" si="85"/>
        <v>95.094417077175692</v>
      </c>
    </row>
    <row r="4635" spans="19:21" s="6" customFormat="1" x14ac:dyDescent="0.2">
      <c r="S4635" s="6">
        <v>4634</v>
      </c>
      <c r="T4635" s="6" t="s">
        <v>2997</v>
      </c>
      <c r="U4635" s="7">
        <f t="shared" si="85"/>
        <v>95.114942528735639</v>
      </c>
    </row>
    <row r="4636" spans="19:21" s="6" customFormat="1" x14ac:dyDescent="0.2">
      <c r="S4636" s="6">
        <v>4635</v>
      </c>
      <c r="T4636" s="6" t="s">
        <v>2998</v>
      </c>
      <c r="U4636" s="7">
        <f t="shared" si="85"/>
        <v>95.135467980295559</v>
      </c>
    </row>
    <row r="4637" spans="19:21" s="6" customFormat="1" x14ac:dyDescent="0.2">
      <c r="S4637" s="6">
        <v>4636</v>
      </c>
      <c r="T4637" s="6" t="s">
        <v>2999</v>
      </c>
      <c r="U4637" s="7">
        <f t="shared" si="85"/>
        <v>95.155993431855507</v>
      </c>
    </row>
    <row r="4638" spans="19:21" s="6" customFormat="1" x14ac:dyDescent="0.2">
      <c r="S4638" s="6">
        <v>4637</v>
      </c>
      <c r="T4638" s="6" t="s">
        <v>3000</v>
      </c>
      <c r="U4638" s="7">
        <f t="shared" si="85"/>
        <v>95.17651888341544</v>
      </c>
    </row>
    <row r="4639" spans="19:21" s="6" customFormat="1" x14ac:dyDescent="0.2">
      <c r="S4639" s="6">
        <v>4638</v>
      </c>
      <c r="T4639" s="6" t="s">
        <v>3001</v>
      </c>
      <c r="U4639" s="7">
        <f t="shared" si="85"/>
        <v>95.197044334975374</v>
      </c>
    </row>
    <row r="4640" spans="19:21" s="6" customFormat="1" x14ac:dyDescent="0.2">
      <c r="S4640" s="6">
        <v>4639</v>
      </c>
      <c r="T4640" s="6" t="s">
        <v>3002</v>
      </c>
      <c r="U4640" s="7">
        <f t="shared" si="85"/>
        <v>95.217569786535307</v>
      </c>
    </row>
    <row r="4641" spans="19:21" s="6" customFormat="1" x14ac:dyDescent="0.2">
      <c r="S4641" s="6">
        <v>4640</v>
      </c>
      <c r="T4641" s="6" t="s">
        <v>3003</v>
      </c>
      <c r="U4641" s="7">
        <f t="shared" si="85"/>
        <v>95.238095238095227</v>
      </c>
    </row>
    <row r="4642" spans="19:21" s="6" customFormat="1" x14ac:dyDescent="0.2">
      <c r="S4642" s="6">
        <v>4641</v>
      </c>
      <c r="T4642" s="6" t="s">
        <v>3004</v>
      </c>
      <c r="U4642" s="7">
        <f t="shared" si="85"/>
        <v>95.258620689655174</v>
      </c>
    </row>
    <row r="4643" spans="19:21" s="6" customFormat="1" x14ac:dyDescent="0.2">
      <c r="S4643" s="6">
        <v>4642</v>
      </c>
      <c r="T4643" s="6" t="s">
        <v>3005</v>
      </c>
      <c r="U4643" s="7">
        <f t="shared" si="85"/>
        <v>95.279146141215108</v>
      </c>
    </row>
    <row r="4644" spans="19:21" s="6" customFormat="1" x14ac:dyDescent="0.2">
      <c r="S4644" s="6">
        <v>4643</v>
      </c>
      <c r="T4644" s="6" t="s">
        <v>3006</v>
      </c>
      <c r="U4644" s="7">
        <f t="shared" si="85"/>
        <v>95.299671592775042</v>
      </c>
    </row>
    <row r="4645" spans="19:21" s="6" customFormat="1" x14ac:dyDescent="0.2">
      <c r="S4645" s="6">
        <v>4644</v>
      </c>
      <c r="T4645" s="6" t="s">
        <v>3007</v>
      </c>
      <c r="U4645" s="7">
        <f t="shared" si="85"/>
        <v>95.320197044334975</v>
      </c>
    </row>
    <row r="4646" spans="19:21" s="6" customFormat="1" x14ac:dyDescent="0.2">
      <c r="S4646" s="6">
        <v>4645</v>
      </c>
      <c r="T4646" s="6" t="s">
        <v>3008</v>
      </c>
      <c r="U4646" s="7">
        <f t="shared" si="85"/>
        <v>95.340722495894909</v>
      </c>
    </row>
    <row r="4647" spans="19:21" s="6" customFormat="1" x14ac:dyDescent="0.2">
      <c r="S4647" s="6">
        <v>4646</v>
      </c>
      <c r="T4647" s="6" t="s">
        <v>3009</v>
      </c>
      <c r="U4647" s="7">
        <f t="shared" si="85"/>
        <v>95.361247947454842</v>
      </c>
    </row>
    <row r="4648" spans="19:21" s="6" customFormat="1" x14ac:dyDescent="0.2">
      <c r="S4648" s="6">
        <v>4647</v>
      </c>
      <c r="T4648" s="6" t="s">
        <v>3010</v>
      </c>
      <c r="U4648" s="7">
        <f t="shared" si="85"/>
        <v>95.381773399014776</v>
      </c>
    </row>
    <row r="4649" spans="19:21" s="6" customFormat="1" x14ac:dyDescent="0.2">
      <c r="S4649" s="6">
        <v>4648</v>
      </c>
      <c r="T4649" s="6" t="s">
        <v>3011</v>
      </c>
      <c r="U4649" s="7">
        <f t="shared" si="85"/>
        <v>95.402298850574709</v>
      </c>
    </row>
    <row r="4650" spans="19:21" s="6" customFormat="1" x14ac:dyDescent="0.2">
      <c r="S4650" s="6">
        <v>4649</v>
      </c>
      <c r="T4650" s="6" t="s">
        <v>3012</v>
      </c>
      <c r="U4650" s="7">
        <f t="shared" si="85"/>
        <v>95.422824302134643</v>
      </c>
    </row>
    <row r="4651" spans="19:21" s="6" customFormat="1" x14ac:dyDescent="0.2">
      <c r="S4651" s="6">
        <v>4650</v>
      </c>
      <c r="T4651" s="6" t="s">
        <v>3013</v>
      </c>
      <c r="U4651" s="7">
        <f t="shared" si="85"/>
        <v>95.443349753694591</v>
      </c>
    </row>
    <row r="4652" spans="19:21" s="6" customFormat="1" x14ac:dyDescent="0.2">
      <c r="S4652" s="6">
        <v>4651</v>
      </c>
      <c r="T4652" s="6" t="s">
        <v>3014</v>
      </c>
      <c r="U4652" s="7">
        <f t="shared" si="85"/>
        <v>95.46387520525451</v>
      </c>
    </row>
    <row r="4653" spans="19:21" s="6" customFormat="1" x14ac:dyDescent="0.2">
      <c r="S4653" s="6">
        <v>4652</v>
      </c>
      <c r="T4653" s="6" t="s">
        <v>3015</v>
      </c>
      <c r="U4653" s="7">
        <f t="shared" si="85"/>
        <v>95.484400656814444</v>
      </c>
    </row>
    <row r="4654" spans="19:21" s="6" customFormat="1" x14ac:dyDescent="0.2">
      <c r="S4654" s="6">
        <v>4653</v>
      </c>
      <c r="T4654" s="6" t="s">
        <v>3016</v>
      </c>
      <c r="U4654" s="7">
        <f t="shared" si="85"/>
        <v>95.504926108374391</v>
      </c>
    </row>
    <row r="4655" spans="19:21" s="6" customFormat="1" x14ac:dyDescent="0.2">
      <c r="S4655" s="6">
        <v>4654</v>
      </c>
      <c r="T4655" s="6" t="s">
        <v>3017</v>
      </c>
      <c r="U4655" s="7">
        <f t="shared" si="85"/>
        <v>95.525451559934311</v>
      </c>
    </row>
    <row r="4656" spans="19:21" s="6" customFormat="1" x14ac:dyDescent="0.2">
      <c r="S4656" s="6">
        <v>4655</v>
      </c>
      <c r="T4656" s="6" t="s">
        <v>3018</v>
      </c>
      <c r="U4656" s="7">
        <f t="shared" si="85"/>
        <v>95.545977011494259</v>
      </c>
    </row>
    <row r="4657" spans="19:21" s="6" customFormat="1" x14ac:dyDescent="0.2">
      <c r="S4657" s="6">
        <v>4656</v>
      </c>
      <c r="T4657" s="6" t="s">
        <v>3019</v>
      </c>
      <c r="U4657" s="7">
        <f t="shared" si="85"/>
        <v>95.566502463054192</v>
      </c>
    </row>
    <row r="4658" spans="19:21" s="6" customFormat="1" x14ac:dyDescent="0.2">
      <c r="S4658" s="6">
        <v>4657</v>
      </c>
      <c r="T4658" s="6" t="s">
        <v>3020</v>
      </c>
      <c r="U4658" s="7">
        <f t="shared" si="85"/>
        <v>95.587027914614126</v>
      </c>
    </row>
    <row r="4659" spans="19:21" s="6" customFormat="1" x14ac:dyDescent="0.2">
      <c r="S4659" s="6">
        <v>4658</v>
      </c>
      <c r="T4659" s="6" t="s">
        <v>3021</v>
      </c>
      <c r="U4659" s="7">
        <f t="shared" si="85"/>
        <v>95.607553366174059</v>
      </c>
    </row>
    <row r="4660" spans="19:21" s="6" customFormat="1" x14ac:dyDescent="0.2">
      <c r="S4660" s="6">
        <v>4659</v>
      </c>
      <c r="T4660" s="6" t="s">
        <v>3022</v>
      </c>
      <c r="U4660" s="7">
        <f t="shared" si="85"/>
        <v>95.628078817733979</v>
      </c>
    </row>
    <row r="4661" spans="19:21" s="6" customFormat="1" x14ac:dyDescent="0.2">
      <c r="S4661" s="6">
        <v>4660</v>
      </c>
      <c r="T4661" s="6" t="s">
        <v>3023</v>
      </c>
      <c r="U4661" s="7">
        <f t="shared" si="85"/>
        <v>95.648604269293926</v>
      </c>
    </row>
    <row r="4662" spans="19:21" s="6" customFormat="1" x14ac:dyDescent="0.2">
      <c r="S4662" s="6">
        <v>4661</v>
      </c>
      <c r="T4662" s="6" t="s">
        <v>3024</v>
      </c>
      <c r="U4662" s="7">
        <f t="shared" si="85"/>
        <v>95.66912972085386</v>
      </c>
    </row>
    <row r="4663" spans="19:21" s="6" customFormat="1" x14ac:dyDescent="0.2">
      <c r="S4663" s="6">
        <v>4662</v>
      </c>
      <c r="T4663" s="6" t="s">
        <v>3025</v>
      </c>
      <c r="U4663" s="7">
        <f t="shared" si="85"/>
        <v>95.689655172413794</v>
      </c>
    </row>
    <row r="4664" spans="19:21" s="6" customFormat="1" x14ac:dyDescent="0.2">
      <c r="S4664" s="6">
        <v>4663</v>
      </c>
      <c r="T4664" s="6" t="s">
        <v>3026</v>
      </c>
      <c r="U4664" s="7">
        <f t="shared" si="85"/>
        <v>95.710180623973727</v>
      </c>
    </row>
    <row r="4665" spans="19:21" s="6" customFormat="1" x14ac:dyDescent="0.2">
      <c r="S4665" s="6">
        <v>4664</v>
      </c>
      <c r="T4665" s="6" t="s">
        <v>3027</v>
      </c>
      <c r="U4665" s="7">
        <f t="shared" si="85"/>
        <v>95.730706075533661</v>
      </c>
    </row>
    <row r="4666" spans="19:21" s="6" customFormat="1" x14ac:dyDescent="0.2">
      <c r="S4666" s="6">
        <v>4665</v>
      </c>
      <c r="T4666" s="6" t="s">
        <v>3028</v>
      </c>
      <c r="U4666" s="7">
        <f t="shared" si="85"/>
        <v>95.751231527093594</v>
      </c>
    </row>
    <row r="4667" spans="19:21" s="6" customFormat="1" x14ac:dyDescent="0.2">
      <c r="S4667" s="6">
        <v>4666</v>
      </c>
      <c r="T4667" s="6" t="s">
        <v>3029</v>
      </c>
      <c r="U4667" s="7">
        <f t="shared" si="85"/>
        <v>95.771756978653528</v>
      </c>
    </row>
    <row r="4668" spans="19:21" s="6" customFormat="1" x14ac:dyDescent="0.2">
      <c r="S4668" s="6">
        <v>4667</v>
      </c>
      <c r="T4668" s="6" t="s">
        <v>3030</v>
      </c>
      <c r="U4668" s="7">
        <f t="shared" si="85"/>
        <v>95.792282430213461</v>
      </c>
    </row>
    <row r="4669" spans="19:21" s="6" customFormat="1" x14ac:dyDescent="0.2">
      <c r="S4669" s="6">
        <v>4668</v>
      </c>
      <c r="T4669" s="6" t="s">
        <v>3031</v>
      </c>
      <c r="U4669" s="7">
        <f t="shared" si="85"/>
        <v>95.812807881773395</v>
      </c>
    </row>
    <row r="4670" spans="19:21" s="6" customFormat="1" x14ac:dyDescent="0.2">
      <c r="S4670" s="6">
        <v>4669</v>
      </c>
      <c r="T4670" s="6" t="s">
        <v>3032</v>
      </c>
      <c r="U4670" s="7">
        <f t="shared" si="85"/>
        <v>95.833333333333343</v>
      </c>
    </row>
    <row r="4671" spans="19:21" s="6" customFormat="1" x14ac:dyDescent="0.2">
      <c r="S4671" s="6">
        <v>4670</v>
      </c>
      <c r="T4671" s="6" t="s">
        <v>3033</v>
      </c>
      <c r="U4671" s="7">
        <f t="shared" si="85"/>
        <v>95.853858784893262</v>
      </c>
    </row>
    <row r="4672" spans="19:21" s="6" customFormat="1" x14ac:dyDescent="0.2">
      <c r="S4672" s="6">
        <v>4671</v>
      </c>
      <c r="T4672" s="6" t="s">
        <v>3034</v>
      </c>
      <c r="U4672" s="7">
        <f t="shared" si="85"/>
        <v>95.87438423645321</v>
      </c>
    </row>
    <row r="4673" spans="19:21" s="6" customFormat="1" x14ac:dyDescent="0.2">
      <c r="S4673" s="6">
        <v>4672</v>
      </c>
      <c r="T4673" s="6" t="s">
        <v>3035</v>
      </c>
      <c r="U4673" s="7">
        <f t="shared" si="85"/>
        <v>95.894909688013144</v>
      </c>
    </row>
    <row r="4674" spans="19:21" s="6" customFormat="1" x14ac:dyDescent="0.2">
      <c r="S4674" s="6">
        <v>4673</v>
      </c>
      <c r="T4674" s="6" t="s">
        <v>3036</v>
      </c>
      <c r="U4674" s="7">
        <f t="shared" si="85"/>
        <v>95.915435139573063</v>
      </c>
    </row>
    <row r="4675" spans="19:21" s="6" customFormat="1" x14ac:dyDescent="0.2">
      <c r="S4675" s="6">
        <v>4674</v>
      </c>
      <c r="T4675" s="6" t="s">
        <v>3037</v>
      </c>
      <c r="U4675" s="7">
        <f t="shared" si="85"/>
        <v>95.935960591133011</v>
      </c>
    </row>
    <row r="4676" spans="19:21" s="6" customFormat="1" x14ac:dyDescent="0.2">
      <c r="S4676" s="6">
        <v>4675</v>
      </c>
      <c r="T4676" s="6" t="s">
        <v>3038</v>
      </c>
      <c r="U4676" s="7">
        <f t="shared" si="85"/>
        <v>95.95648604269293</v>
      </c>
    </row>
    <row r="4677" spans="19:21" s="6" customFormat="1" x14ac:dyDescent="0.2">
      <c r="S4677" s="6">
        <v>4676</v>
      </c>
      <c r="T4677" s="6" t="s">
        <v>3039</v>
      </c>
      <c r="U4677" s="7">
        <f t="shared" si="85"/>
        <v>95.977011494252878</v>
      </c>
    </row>
    <row r="4678" spans="19:21" s="6" customFormat="1" x14ac:dyDescent="0.2">
      <c r="S4678" s="6">
        <v>4677</v>
      </c>
      <c r="T4678" s="6" t="s">
        <v>3040</v>
      </c>
      <c r="U4678" s="7">
        <f t="shared" si="85"/>
        <v>95.997536945812811</v>
      </c>
    </row>
    <row r="4679" spans="19:21" s="6" customFormat="1" x14ac:dyDescent="0.2">
      <c r="S4679" s="6">
        <v>4678</v>
      </c>
      <c r="T4679" s="6" t="s">
        <v>3041</v>
      </c>
      <c r="U4679" s="7">
        <f t="shared" si="85"/>
        <v>96.018062397372745</v>
      </c>
    </row>
    <row r="4680" spans="19:21" s="6" customFormat="1" x14ac:dyDescent="0.2">
      <c r="S4680" s="6">
        <v>4679</v>
      </c>
      <c r="T4680" s="6" t="s">
        <v>3042</v>
      </c>
      <c r="U4680" s="7">
        <f t="shared" si="85"/>
        <v>96.038587848932679</v>
      </c>
    </row>
    <row r="4681" spans="19:21" s="6" customFormat="1" x14ac:dyDescent="0.2">
      <c r="S4681" s="6">
        <v>4680</v>
      </c>
      <c r="T4681" s="6" t="s">
        <v>3043</v>
      </c>
      <c r="U4681" s="7">
        <f t="shared" si="85"/>
        <v>96.059113300492612</v>
      </c>
    </row>
    <row r="4682" spans="19:21" s="6" customFormat="1" x14ac:dyDescent="0.2">
      <c r="S4682" s="6">
        <v>4681</v>
      </c>
      <c r="T4682" s="6" t="s">
        <v>3044</v>
      </c>
      <c r="U4682" s="7">
        <f t="shared" si="85"/>
        <v>96.079638752052546</v>
      </c>
    </row>
    <row r="4683" spans="19:21" s="6" customFormat="1" x14ac:dyDescent="0.2">
      <c r="S4683" s="6">
        <v>4682</v>
      </c>
      <c r="T4683" s="6" t="s">
        <v>3045</v>
      </c>
      <c r="U4683" s="7">
        <f t="shared" si="85"/>
        <v>96.100164203612479</v>
      </c>
    </row>
    <row r="4684" spans="19:21" s="6" customFormat="1" x14ac:dyDescent="0.2">
      <c r="S4684" s="6">
        <v>4683</v>
      </c>
      <c r="T4684" s="6" t="s">
        <v>3046</v>
      </c>
      <c r="U4684" s="7">
        <f t="shared" si="85"/>
        <v>96.120689655172413</v>
      </c>
    </row>
    <row r="4685" spans="19:21" s="6" customFormat="1" x14ac:dyDescent="0.2">
      <c r="S4685" s="6">
        <v>4684</v>
      </c>
      <c r="T4685" s="6" t="s">
        <v>3047</v>
      </c>
      <c r="U4685" s="7">
        <f t="shared" si="85"/>
        <v>96.141215106732346</v>
      </c>
    </row>
    <row r="4686" spans="19:21" s="6" customFormat="1" x14ac:dyDescent="0.2">
      <c r="S4686" s="6">
        <v>4685</v>
      </c>
      <c r="T4686" s="6" t="s">
        <v>3048</v>
      </c>
      <c r="U4686" s="7">
        <f t="shared" si="85"/>
        <v>96.16174055829228</v>
      </c>
    </row>
    <row r="4687" spans="19:21" s="6" customFormat="1" x14ac:dyDescent="0.2">
      <c r="S4687" s="6">
        <v>4686</v>
      </c>
      <c r="T4687" s="6" t="s">
        <v>614</v>
      </c>
      <c r="U4687" s="7">
        <f t="shared" si="85"/>
        <v>96.182266009852214</v>
      </c>
    </row>
    <row r="4688" spans="19:21" s="6" customFormat="1" x14ac:dyDescent="0.2">
      <c r="S4688" s="6">
        <v>4687</v>
      </c>
      <c r="T4688" s="6" t="s">
        <v>615</v>
      </c>
      <c r="U4688" s="7">
        <f t="shared" si="85"/>
        <v>96.202791461412147</v>
      </c>
    </row>
    <row r="4689" spans="19:21" s="6" customFormat="1" x14ac:dyDescent="0.2">
      <c r="S4689" s="6">
        <v>4688</v>
      </c>
      <c r="T4689" s="6" t="s">
        <v>616</v>
      </c>
      <c r="U4689" s="7">
        <f t="shared" si="85"/>
        <v>96.223316912972095</v>
      </c>
    </row>
    <row r="4690" spans="19:21" s="6" customFormat="1" x14ac:dyDescent="0.2">
      <c r="S4690" s="6">
        <v>4689</v>
      </c>
      <c r="T4690" s="6" t="s">
        <v>617</v>
      </c>
      <c r="U4690" s="7">
        <f t="shared" ref="U4690:U4753" si="86">(S4690/4872)*100</f>
        <v>96.243842364532014</v>
      </c>
    </row>
    <row r="4691" spans="19:21" s="6" customFormat="1" x14ac:dyDescent="0.2">
      <c r="S4691" s="6">
        <v>4690</v>
      </c>
      <c r="T4691" s="6" t="s">
        <v>618</v>
      </c>
      <c r="U4691" s="7">
        <f t="shared" si="86"/>
        <v>96.264367816091962</v>
      </c>
    </row>
    <row r="4692" spans="19:21" s="6" customFormat="1" x14ac:dyDescent="0.2">
      <c r="S4692" s="6">
        <v>4691</v>
      </c>
      <c r="T4692" s="6" t="s">
        <v>619</v>
      </c>
      <c r="U4692" s="7">
        <f t="shared" si="86"/>
        <v>96.284893267651881</v>
      </c>
    </row>
    <row r="4693" spans="19:21" s="6" customFormat="1" x14ac:dyDescent="0.2">
      <c r="S4693" s="6">
        <v>4692</v>
      </c>
      <c r="T4693" s="6" t="s">
        <v>620</v>
      </c>
      <c r="U4693" s="7">
        <f t="shared" si="86"/>
        <v>96.305418719211815</v>
      </c>
    </row>
    <row r="4694" spans="19:21" s="6" customFormat="1" x14ac:dyDescent="0.2">
      <c r="S4694" s="6">
        <v>4693</v>
      </c>
      <c r="T4694" s="6" t="s">
        <v>621</v>
      </c>
      <c r="U4694" s="7">
        <f t="shared" si="86"/>
        <v>96.325944170771763</v>
      </c>
    </row>
    <row r="4695" spans="19:21" s="6" customFormat="1" x14ac:dyDescent="0.2">
      <c r="S4695" s="6">
        <v>4694</v>
      </c>
      <c r="T4695" s="6" t="s">
        <v>622</v>
      </c>
      <c r="U4695" s="7">
        <f t="shared" si="86"/>
        <v>96.346469622331682</v>
      </c>
    </row>
    <row r="4696" spans="19:21" s="6" customFormat="1" x14ac:dyDescent="0.2">
      <c r="S4696" s="6">
        <v>4695</v>
      </c>
      <c r="T4696" s="6" t="s">
        <v>623</v>
      </c>
      <c r="U4696" s="7">
        <f t="shared" si="86"/>
        <v>96.36699507389163</v>
      </c>
    </row>
    <row r="4697" spans="19:21" s="6" customFormat="1" x14ac:dyDescent="0.2">
      <c r="S4697" s="6">
        <v>4696</v>
      </c>
      <c r="T4697" s="6" t="s">
        <v>624</v>
      </c>
      <c r="U4697" s="7">
        <f t="shared" si="86"/>
        <v>96.387520525451563</v>
      </c>
    </row>
    <row r="4698" spans="19:21" s="6" customFormat="1" x14ac:dyDescent="0.2">
      <c r="S4698" s="6">
        <v>4697</v>
      </c>
      <c r="T4698" s="6" t="s">
        <v>625</v>
      </c>
      <c r="U4698" s="7">
        <f t="shared" si="86"/>
        <v>96.408045977011497</v>
      </c>
    </row>
    <row r="4699" spans="19:21" s="6" customFormat="1" x14ac:dyDescent="0.2">
      <c r="S4699" s="6">
        <v>4698</v>
      </c>
      <c r="T4699" s="6" t="s">
        <v>626</v>
      </c>
      <c r="U4699" s="7">
        <f t="shared" si="86"/>
        <v>96.428571428571431</v>
      </c>
    </row>
    <row r="4700" spans="19:21" s="6" customFormat="1" x14ac:dyDescent="0.2">
      <c r="S4700" s="6">
        <v>4699</v>
      </c>
      <c r="T4700" s="6" t="s">
        <v>627</v>
      </c>
      <c r="U4700" s="7">
        <f t="shared" si="86"/>
        <v>96.449096880131364</v>
      </c>
    </row>
    <row r="4701" spans="19:21" s="6" customFormat="1" x14ac:dyDescent="0.2">
      <c r="S4701" s="6">
        <v>4700</v>
      </c>
      <c r="T4701" s="6" t="s">
        <v>628</v>
      </c>
      <c r="U4701" s="7">
        <f t="shared" si="86"/>
        <v>96.469622331691298</v>
      </c>
    </row>
    <row r="4702" spans="19:21" s="6" customFormat="1" x14ac:dyDescent="0.2">
      <c r="S4702" s="6">
        <v>4701</v>
      </c>
      <c r="T4702" s="6" t="s">
        <v>629</v>
      </c>
      <c r="U4702" s="7">
        <f t="shared" si="86"/>
        <v>96.490147783251231</v>
      </c>
    </row>
    <row r="4703" spans="19:21" s="6" customFormat="1" x14ac:dyDescent="0.2">
      <c r="S4703" s="6">
        <v>4702</v>
      </c>
      <c r="T4703" s="6" t="s">
        <v>630</v>
      </c>
      <c r="U4703" s="7">
        <f t="shared" si="86"/>
        <v>96.510673234811165</v>
      </c>
    </row>
    <row r="4704" spans="19:21" s="6" customFormat="1" x14ac:dyDescent="0.2">
      <c r="S4704" s="6">
        <v>4703</v>
      </c>
      <c r="T4704" s="6" t="s">
        <v>631</v>
      </c>
      <c r="U4704" s="7">
        <f t="shared" si="86"/>
        <v>96.531198686371098</v>
      </c>
    </row>
    <row r="4705" spans="19:21" s="6" customFormat="1" x14ac:dyDescent="0.2">
      <c r="S4705" s="6">
        <v>4704</v>
      </c>
      <c r="T4705" s="6" t="s">
        <v>632</v>
      </c>
      <c r="U4705" s="7">
        <f t="shared" si="86"/>
        <v>96.551724137931032</v>
      </c>
    </row>
    <row r="4706" spans="19:21" s="6" customFormat="1" x14ac:dyDescent="0.2">
      <c r="S4706" s="6">
        <v>4705</v>
      </c>
      <c r="T4706" s="6" t="s">
        <v>633</v>
      </c>
      <c r="U4706" s="7">
        <f t="shared" si="86"/>
        <v>96.572249589490966</v>
      </c>
    </row>
    <row r="4707" spans="19:21" s="6" customFormat="1" x14ac:dyDescent="0.2">
      <c r="S4707" s="6">
        <v>4706</v>
      </c>
      <c r="T4707" s="6" t="s">
        <v>634</v>
      </c>
      <c r="U4707" s="7">
        <f t="shared" si="86"/>
        <v>96.592775041050899</v>
      </c>
    </row>
    <row r="4708" spans="19:21" s="6" customFormat="1" x14ac:dyDescent="0.2">
      <c r="S4708" s="6">
        <v>4707</v>
      </c>
      <c r="T4708" s="6" t="s">
        <v>635</v>
      </c>
      <c r="U4708" s="7">
        <f t="shared" si="86"/>
        <v>96.613300492610847</v>
      </c>
    </row>
    <row r="4709" spans="19:21" s="6" customFormat="1" x14ac:dyDescent="0.2">
      <c r="S4709" s="6">
        <v>4708</v>
      </c>
      <c r="T4709" s="6" t="s">
        <v>636</v>
      </c>
      <c r="U4709" s="7">
        <f t="shared" si="86"/>
        <v>96.633825944170766</v>
      </c>
    </row>
    <row r="4710" spans="19:21" s="6" customFormat="1" x14ac:dyDescent="0.2">
      <c r="S4710" s="6">
        <v>4709</v>
      </c>
      <c r="T4710" s="6" t="s">
        <v>637</v>
      </c>
      <c r="U4710" s="7">
        <f t="shared" si="86"/>
        <v>96.654351395730714</v>
      </c>
    </row>
    <row r="4711" spans="19:21" s="6" customFormat="1" x14ac:dyDescent="0.2">
      <c r="S4711" s="6">
        <v>4710</v>
      </c>
      <c r="T4711" s="6" t="s">
        <v>638</v>
      </c>
      <c r="U4711" s="7">
        <f t="shared" si="86"/>
        <v>96.674876847290633</v>
      </c>
    </row>
    <row r="4712" spans="19:21" s="6" customFormat="1" x14ac:dyDescent="0.2">
      <c r="S4712" s="6">
        <v>4711</v>
      </c>
      <c r="T4712" s="6" t="s">
        <v>639</v>
      </c>
      <c r="U4712" s="7">
        <f t="shared" si="86"/>
        <v>96.695402298850581</v>
      </c>
    </row>
    <row r="4713" spans="19:21" s="6" customFormat="1" x14ac:dyDescent="0.2">
      <c r="S4713" s="6">
        <v>4712</v>
      </c>
      <c r="T4713" s="6" t="s">
        <v>640</v>
      </c>
      <c r="U4713" s="7">
        <f t="shared" si="86"/>
        <v>96.715927750410515</v>
      </c>
    </row>
    <row r="4714" spans="19:21" s="6" customFormat="1" x14ac:dyDescent="0.2">
      <c r="S4714" s="6">
        <v>4713</v>
      </c>
      <c r="T4714" s="6" t="s">
        <v>641</v>
      </c>
      <c r="U4714" s="7">
        <f t="shared" si="86"/>
        <v>96.736453201970434</v>
      </c>
    </row>
    <row r="4715" spans="19:21" s="6" customFormat="1" x14ac:dyDescent="0.2">
      <c r="S4715" s="6">
        <v>4714</v>
      </c>
      <c r="T4715" s="6" t="s">
        <v>642</v>
      </c>
      <c r="U4715" s="7">
        <f t="shared" si="86"/>
        <v>96.756978653530382</v>
      </c>
    </row>
    <row r="4716" spans="19:21" s="6" customFormat="1" x14ac:dyDescent="0.2">
      <c r="S4716" s="6">
        <v>4715</v>
      </c>
      <c r="T4716" s="6" t="s">
        <v>643</v>
      </c>
      <c r="U4716" s="7">
        <f t="shared" si="86"/>
        <v>96.777504105090316</v>
      </c>
    </row>
    <row r="4717" spans="19:21" s="6" customFormat="1" x14ac:dyDescent="0.2">
      <c r="S4717" s="6">
        <v>4716</v>
      </c>
      <c r="T4717" s="6" t="s">
        <v>644</v>
      </c>
      <c r="U4717" s="7">
        <f t="shared" si="86"/>
        <v>96.798029556650249</v>
      </c>
    </row>
    <row r="4718" spans="19:21" s="6" customFormat="1" x14ac:dyDescent="0.2">
      <c r="S4718" s="6">
        <v>4717</v>
      </c>
      <c r="T4718" s="6" t="s">
        <v>645</v>
      </c>
      <c r="U4718" s="7">
        <f t="shared" si="86"/>
        <v>96.818555008210183</v>
      </c>
    </row>
    <row r="4719" spans="19:21" s="6" customFormat="1" x14ac:dyDescent="0.2">
      <c r="S4719" s="6">
        <v>4718</v>
      </c>
      <c r="T4719" s="6" t="s">
        <v>646</v>
      </c>
      <c r="U4719" s="7">
        <f t="shared" si="86"/>
        <v>96.839080459770116</v>
      </c>
    </row>
    <row r="4720" spans="19:21" s="6" customFormat="1" x14ac:dyDescent="0.2">
      <c r="S4720" s="6">
        <v>4719</v>
      </c>
      <c r="T4720" s="6" t="s">
        <v>647</v>
      </c>
      <c r="U4720" s="7">
        <f t="shared" si="86"/>
        <v>96.85960591133005</v>
      </c>
    </row>
    <row r="4721" spans="19:21" s="6" customFormat="1" x14ac:dyDescent="0.2">
      <c r="S4721" s="6">
        <v>4720</v>
      </c>
      <c r="T4721" s="6" t="s">
        <v>648</v>
      </c>
      <c r="U4721" s="7">
        <f t="shared" si="86"/>
        <v>96.880131362889983</v>
      </c>
    </row>
    <row r="4722" spans="19:21" s="6" customFormat="1" x14ac:dyDescent="0.2">
      <c r="S4722" s="6">
        <v>4721</v>
      </c>
      <c r="T4722" s="6" t="s">
        <v>649</v>
      </c>
      <c r="U4722" s="7">
        <f t="shared" si="86"/>
        <v>96.900656814449917</v>
      </c>
    </row>
    <row r="4723" spans="19:21" s="6" customFormat="1" x14ac:dyDescent="0.2">
      <c r="S4723" s="6">
        <v>4722</v>
      </c>
      <c r="T4723" s="6" t="s">
        <v>650</v>
      </c>
      <c r="U4723" s="7">
        <f t="shared" si="86"/>
        <v>96.921182266009851</v>
      </c>
    </row>
    <row r="4724" spans="19:21" s="6" customFormat="1" x14ac:dyDescent="0.2">
      <c r="S4724" s="6">
        <v>4723</v>
      </c>
      <c r="T4724" s="6" t="s">
        <v>651</v>
      </c>
      <c r="U4724" s="7">
        <f t="shared" si="86"/>
        <v>96.941707717569798</v>
      </c>
    </row>
    <row r="4725" spans="19:21" s="6" customFormat="1" x14ac:dyDescent="0.2">
      <c r="S4725" s="6">
        <v>4724</v>
      </c>
      <c r="T4725" s="6" t="s">
        <v>652</v>
      </c>
      <c r="U4725" s="7">
        <f t="shared" si="86"/>
        <v>96.962233169129718</v>
      </c>
    </row>
    <row r="4726" spans="19:21" s="6" customFormat="1" x14ac:dyDescent="0.2">
      <c r="S4726" s="6">
        <v>4725</v>
      </c>
      <c r="T4726" s="6" t="s">
        <v>653</v>
      </c>
      <c r="U4726" s="7">
        <f t="shared" si="86"/>
        <v>96.982758620689651</v>
      </c>
    </row>
    <row r="4727" spans="19:21" s="6" customFormat="1" x14ac:dyDescent="0.2">
      <c r="S4727" s="6">
        <v>4726</v>
      </c>
      <c r="T4727" s="6" t="s">
        <v>654</v>
      </c>
      <c r="U4727" s="7">
        <f t="shared" si="86"/>
        <v>97.003284072249585</v>
      </c>
    </row>
    <row r="4728" spans="19:21" s="6" customFormat="1" x14ac:dyDescent="0.2">
      <c r="S4728" s="6">
        <v>4727</v>
      </c>
      <c r="T4728" s="6" t="s">
        <v>655</v>
      </c>
      <c r="U4728" s="7">
        <f t="shared" si="86"/>
        <v>97.023809523809518</v>
      </c>
    </row>
    <row r="4729" spans="19:21" s="6" customFormat="1" x14ac:dyDescent="0.2">
      <c r="S4729" s="6">
        <v>4728</v>
      </c>
      <c r="T4729" s="6" t="s">
        <v>656</v>
      </c>
      <c r="U4729" s="7">
        <f t="shared" si="86"/>
        <v>97.044334975369466</v>
      </c>
    </row>
    <row r="4730" spans="19:21" s="6" customFormat="1" x14ac:dyDescent="0.2">
      <c r="S4730" s="6">
        <v>4729</v>
      </c>
      <c r="T4730" s="6" t="s">
        <v>657</v>
      </c>
      <c r="U4730" s="7">
        <f t="shared" si="86"/>
        <v>97.064860426929386</v>
      </c>
    </row>
    <row r="4731" spans="19:21" s="6" customFormat="1" x14ac:dyDescent="0.2">
      <c r="S4731" s="6">
        <v>4730</v>
      </c>
      <c r="T4731" s="6" t="s">
        <v>658</v>
      </c>
      <c r="U4731" s="7">
        <f t="shared" si="86"/>
        <v>97.085385878489333</v>
      </c>
    </row>
    <row r="4732" spans="19:21" s="6" customFormat="1" x14ac:dyDescent="0.2">
      <c r="S4732" s="6">
        <v>4731</v>
      </c>
      <c r="T4732" s="6" t="s">
        <v>659</v>
      </c>
      <c r="U4732" s="7">
        <f t="shared" si="86"/>
        <v>97.105911330049267</v>
      </c>
    </row>
    <row r="4733" spans="19:21" s="6" customFormat="1" x14ac:dyDescent="0.2">
      <c r="S4733" s="6">
        <v>4732</v>
      </c>
      <c r="T4733" s="6" t="s">
        <v>660</v>
      </c>
      <c r="U4733" s="7">
        <f t="shared" si="86"/>
        <v>97.126436781609186</v>
      </c>
    </row>
    <row r="4734" spans="19:21" s="6" customFormat="1" x14ac:dyDescent="0.2">
      <c r="S4734" s="6">
        <v>4733</v>
      </c>
      <c r="T4734" s="6" t="s">
        <v>661</v>
      </c>
      <c r="U4734" s="7">
        <f t="shared" si="86"/>
        <v>97.146962233169134</v>
      </c>
    </row>
    <row r="4735" spans="19:21" s="6" customFormat="1" x14ac:dyDescent="0.2">
      <c r="S4735" s="6">
        <v>4734</v>
      </c>
      <c r="T4735" s="6" t="s">
        <v>662</v>
      </c>
      <c r="U4735" s="7">
        <f t="shared" si="86"/>
        <v>97.167487684729053</v>
      </c>
    </row>
    <row r="4736" spans="19:21" s="6" customFormat="1" x14ac:dyDescent="0.2">
      <c r="S4736" s="6">
        <v>4735</v>
      </c>
      <c r="T4736" s="6" t="s">
        <v>663</v>
      </c>
      <c r="U4736" s="7">
        <f t="shared" si="86"/>
        <v>97.188013136289001</v>
      </c>
    </row>
    <row r="4737" spans="19:21" s="6" customFormat="1" x14ac:dyDescent="0.2">
      <c r="S4737" s="6">
        <v>4736</v>
      </c>
      <c r="T4737" s="6" t="s">
        <v>664</v>
      </c>
      <c r="U4737" s="7">
        <f t="shared" si="86"/>
        <v>97.208538587848935</v>
      </c>
    </row>
    <row r="4738" spans="19:21" s="6" customFormat="1" x14ac:dyDescent="0.2">
      <c r="S4738" s="6">
        <v>4737</v>
      </c>
      <c r="T4738" s="6" t="s">
        <v>665</v>
      </c>
      <c r="U4738" s="7">
        <f t="shared" si="86"/>
        <v>97.229064039408868</v>
      </c>
    </row>
    <row r="4739" spans="19:21" s="6" customFormat="1" x14ac:dyDescent="0.2">
      <c r="S4739" s="6">
        <v>4738</v>
      </c>
      <c r="T4739" s="6" t="s">
        <v>666</v>
      </c>
      <c r="U4739" s="7">
        <f t="shared" si="86"/>
        <v>97.249589490968802</v>
      </c>
    </row>
    <row r="4740" spans="19:21" s="6" customFormat="1" x14ac:dyDescent="0.2">
      <c r="S4740" s="6">
        <v>4739</v>
      </c>
      <c r="T4740" s="6" t="s">
        <v>667</v>
      </c>
      <c r="U4740" s="7">
        <f t="shared" si="86"/>
        <v>97.270114942528735</v>
      </c>
    </row>
    <row r="4741" spans="19:21" s="6" customFormat="1" x14ac:dyDescent="0.2">
      <c r="S4741" s="6">
        <v>4740</v>
      </c>
      <c r="T4741" s="6" t="s">
        <v>668</v>
      </c>
      <c r="U4741" s="7">
        <f t="shared" si="86"/>
        <v>97.290640394088669</v>
      </c>
    </row>
    <row r="4742" spans="19:21" s="6" customFormat="1" x14ac:dyDescent="0.2">
      <c r="S4742" s="6">
        <v>4741</v>
      </c>
      <c r="T4742" s="6" t="s">
        <v>669</v>
      </c>
      <c r="U4742" s="7">
        <f t="shared" si="86"/>
        <v>97.311165845648603</v>
      </c>
    </row>
    <row r="4743" spans="19:21" s="6" customFormat="1" x14ac:dyDescent="0.2">
      <c r="S4743" s="6">
        <v>4742</v>
      </c>
      <c r="T4743" s="6" t="s">
        <v>670</v>
      </c>
      <c r="U4743" s="7">
        <f t="shared" si="86"/>
        <v>97.331691297208536</v>
      </c>
    </row>
    <row r="4744" spans="19:21" s="6" customFormat="1" x14ac:dyDescent="0.2">
      <c r="S4744" s="6">
        <v>4743</v>
      </c>
      <c r="T4744" s="6" t="s">
        <v>671</v>
      </c>
      <c r="U4744" s="7">
        <f t="shared" si="86"/>
        <v>97.35221674876847</v>
      </c>
    </row>
    <row r="4745" spans="19:21" s="6" customFormat="1" x14ac:dyDescent="0.2">
      <c r="S4745" s="6">
        <v>4744</v>
      </c>
      <c r="T4745" s="6" t="s">
        <v>672</v>
      </c>
      <c r="U4745" s="7">
        <f t="shared" si="86"/>
        <v>97.372742200328418</v>
      </c>
    </row>
    <row r="4746" spans="19:21" s="6" customFormat="1" x14ac:dyDescent="0.2">
      <c r="S4746" s="6">
        <v>4745</v>
      </c>
      <c r="T4746" s="6" t="s">
        <v>673</v>
      </c>
      <c r="U4746" s="7">
        <f t="shared" si="86"/>
        <v>97.393267651888337</v>
      </c>
    </row>
    <row r="4747" spans="19:21" s="6" customFormat="1" x14ac:dyDescent="0.2">
      <c r="S4747" s="6">
        <v>4746</v>
      </c>
      <c r="T4747" s="6" t="s">
        <v>674</v>
      </c>
      <c r="U4747" s="7">
        <f t="shared" si="86"/>
        <v>97.41379310344827</v>
      </c>
    </row>
    <row r="4748" spans="19:21" s="6" customFormat="1" x14ac:dyDescent="0.2">
      <c r="S4748" s="6">
        <v>4747</v>
      </c>
      <c r="T4748" s="6" t="s">
        <v>675</v>
      </c>
      <c r="U4748" s="7">
        <f t="shared" si="86"/>
        <v>97.434318555008218</v>
      </c>
    </row>
    <row r="4749" spans="19:21" s="6" customFormat="1" x14ac:dyDescent="0.2">
      <c r="S4749" s="6">
        <v>4748</v>
      </c>
      <c r="T4749" s="6" t="s">
        <v>676</v>
      </c>
      <c r="U4749" s="7">
        <f t="shared" si="86"/>
        <v>97.454844006568138</v>
      </c>
    </row>
    <row r="4750" spans="19:21" s="6" customFormat="1" x14ac:dyDescent="0.2">
      <c r="S4750" s="6">
        <v>4749</v>
      </c>
      <c r="T4750" s="6" t="s">
        <v>677</v>
      </c>
      <c r="U4750" s="7">
        <f t="shared" si="86"/>
        <v>97.475369458128085</v>
      </c>
    </row>
    <row r="4751" spans="19:21" s="6" customFormat="1" x14ac:dyDescent="0.2">
      <c r="S4751" s="6">
        <v>4750</v>
      </c>
      <c r="T4751" s="6" t="s">
        <v>678</v>
      </c>
      <c r="U4751" s="7">
        <f t="shared" si="86"/>
        <v>97.495894909688005</v>
      </c>
    </row>
    <row r="4752" spans="19:21" s="6" customFormat="1" x14ac:dyDescent="0.2">
      <c r="S4752" s="6">
        <v>4751</v>
      </c>
      <c r="T4752" s="6" t="s">
        <v>679</v>
      </c>
      <c r="U4752" s="7">
        <f t="shared" si="86"/>
        <v>97.516420361247953</v>
      </c>
    </row>
    <row r="4753" spans="19:21" s="6" customFormat="1" x14ac:dyDescent="0.2">
      <c r="S4753" s="6">
        <v>4752</v>
      </c>
      <c r="T4753" s="6" t="s">
        <v>680</v>
      </c>
      <c r="U4753" s="7">
        <f t="shared" si="86"/>
        <v>97.536945812807886</v>
      </c>
    </row>
    <row r="4754" spans="19:21" s="6" customFormat="1" x14ac:dyDescent="0.2">
      <c r="S4754" s="6">
        <v>4753</v>
      </c>
      <c r="T4754" s="6" t="s">
        <v>681</v>
      </c>
      <c r="U4754" s="7">
        <f t="shared" ref="U4754:U4817" si="87">(S4754/4872)*100</f>
        <v>97.557471264367805</v>
      </c>
    </row>
    <row r="4755" spans="19:21" s="6" customFormat="1" x14ac:dyDescent="0.2">
      <c r="S4755" s="6">
        <v>4754</v>
      </c>
      <c r="T4755" s="6" t="s">
        <v>682</v>
      </c>
      <c r="U4755" s="7">
        <f t="shared" si="87"/>
        <v>97.577996715927753</v>
      </c>
    </row>
    <row r="4756" spans="19:21" s="6" customFormat="1" x14ac:dyDescent="0.2">
      <c r="S4756" s="6">
        <v>4755</v>
      </c>
      <c r="T4756" s="6" t="s">
        <v>683</v>
      </c>
      <c r="U4756" s="7">
        <f t="shared" si="87"/>
        <v>97.598522167487687</v>
      </c>
    </row>
    <row r="4757" spans="19:21" s="6" customFormat="1" x14ac:dyDescent="0.2">
      <c r="S4757" s="6">
        <v>4756</v>
      </c>
      <c r="T4757" s="6" t="s">
        <v>684</v>
      </c>
      <c r="U4757" s="7">
        <f t="shared" si="87"/>
        <v>97.61904761904762</v>
      </c>
    </row>
    <row r="4758" spans="19:21" s="6" customFormat="1" x14ac:dyDescent="0.2">
      <c r="S4758" s="6">
        <v>4757</v>
      </c>
      <c r="T4758" s="6" t="s">
        <v>685</v>
      </c>
      <c r="U4758" s="7">
        <f t="shared" si="87"/>
        <v>97.639573070607554</v>
      </c>
    </row>
    <row r="4759" spans="19:21" s="6" customFormat="1" x14ac:dyDescent="0.2">
      <c r="S4759" s="6">
        <v>4758</v>
      </c>
      <c r="T4759" s="6" t="s">
        <v>686</v>
      </c>
      <c r="U4759" s="7">
        <f t="shared" si="87"/>
        <v>97.660098522167488</v>
      </c>
    </row>
    <row r="4760" spans="19:21" s="6" customFormat="1" x14ac:dyDescent="0.2">
      <c r="S4760" s="6">
        <v>4759</v>
      </c>
      <c r="T4760" s="6" t="s">
        <v>687</v>
      </c>
      <c r="U4760" s="7">
        <f t="shared" si="87"/>
        <v>97.680623973727421</v>
      </c>
    </row>
    <row r="4761" spans="19:21" s="6" customFormat="1" x14ac:dyDescent="0.2">
      <c r="S4761" s="6">
        <v>4760</v>
      </c>
      <c r="T4761" s="6" t="s">
        <v>688</v>
      </c>
      <c r="U4761" s="7">
        <f t="shared" si="87"/>
        <v>97.701149425287355</v>
      </c>
    </row>
    <row r="4762" spans="19:21" s="6" customFormat="1" x14ac:dyDescent="0.2">
      <c r="S4762" s="6">
        <v>4761</v>
      </c>
      <c r="T4762" s="6" t="s">
        <v>689</v>
      </c>
      <c r="U4762" s="7">
        <f t="shared" si="87"/>
        <v>97.721674876847288</v>
      </c>
    </row>
    <row r="4763" spans="19:21" s="6" customFormat="1" x14ac:dyDescent="0.2">
      <c r="S4763" s="6">
        <v>4762</v>
      </c>
      <c r="T4763" s="6" t="s">
        <v>690</v>
      </c>
      <c r="U4763" s="7">
        <f t="shared" si="87"/>
        <v>97.742200328407222</v>
      </c>
    </row>
    <row r="4764" spans="19:21" s="6" customFormat="1" x14ac:dyDescent="0.2">
      <c r="S4764" s="6">
        <v>4763</v>
      </c>
      <c r="T4764" s="6" t="s">
        <v>691</v>
      </c>
      <c r="U4764" s="7">
        <f t="shared" si="87"/>
        <v>97.76272577996717</v>
      </c>
    </row>
    <row r="4765" spans="19:21" s="6" customFormat="1" x14ac:dyDescent="0.2">
      <c r="S4765" s="6">
        <v>4764</v>
      </c>
      <c r="T4765" s="6" t="s">
        <v>692</v>
      </c>
      <c r="U4765" s="7">
        <f t="shared" si="87"/>
        <v>97.783251231527089</v>
      </c>
    </row>
    <row r="4766" spans="19:21" s="6" customFormat="1" x14ac:dyDescent="0.2">
      <c r="S4766" s="6">
        <v>4765</v>
      </c>
      <c r="T4766" s="6" t="s">
        <v>693</v>
      </c>
      <c r="U4766" s="7">
        <f t="shared" si="87"/>
        <v>97.803776683087023</v>
      </c>
    </row>
    <row r="4767" spans="19:21" s="6" customFormat="1" x14ac:dyDescent="0.2">
      <c r="S4767" s="6">
        <v>4766</v>
      </c>
      <c r="T4767" s="6" t="s">
        <v>694</v>
      </c>
      <c r="U4767" s="7">
        <f t="shared" si="87"/>
        <v>97.82430213464697</v>
      </c>
    </row>
    <row r="4768" spans="19:21" s="6" customFormat="1" x14ac:dyDescent="0.2">
      <c r="S4768" s="6">
        <v>4767</v>
      </c>
      <c r="T4768" s="6" t="s">
        <v>695</v>
      </c>
      <c r="U4768" s="7">
        <f t="shared" si="87"/>
        <v>97.84482758620689</v>
      </c>
    </row>
    <row r="4769" spans="19:21" s="6" customFormat="1" x14ac:dyDescent="0.2">
      <c r="S4769" s="6">
        <v>4768</v>
      </c>
      <c r="T4769" s="6" t="s">
        <v>696</v>
      </c>
      <c r="U4769" s="7">
        <f t="shared" si="87"/>
        <v>97.865353037766837</v>
      </c>
    </row>
    <row r="4770" spans="19:21" s="6" customFormat="1" x14ac:dyDescent="0.2">
      <c r="S4770" s="6">
        <v>4769</v>
      </c>
      <c r="T4770" s="6" t="s">
        <v>697</v>
      </c>
      <c r="U4770" s="7">
        <f t="shared" si="87"/>
        <v>97.885878489326757</v>
      </c>
    </row>
    <row r="4771" spans="19:21" s="6" customFormat="1" x14ac:dyDescent="0.2">
      <c r="S4771" s="6">
        <v>4770</v>
      </c>
      <c r="T4771" s="6" t="s">
        <v>698</v>
      </c>
      <c r="U4771" s="7">
        <f t="shared" si="87"/>
        <v>97.906403940886705</v>
      </c>
    </row>
    <row r="4772" spans="19:21" s="6" customFormat="1" x14ac:dyDescent="0.2">
      <c r="S4772" s="6">
        <v>4771</v>
      </c>
      <c r="T4772" s="6" t="s">
        <v>699</v>
      </c>
      <c r="U4772" s="7">
        <f t="shared" si="87"/>
        <v>97.926929392446638</v>
      </c>
    </row>
    <row r="4773" spans="19:21" s="6" customFormat="1" x14ac:dyDescent="0.2">
      <c r="S4773" s="6">
        <v>4772</v>
      </c>
      <c r="T4773" s="6" t="s">
        <v>700</v>
      </c>
      <c r="U4773" s="7">
        <f t="shared" si="87"/>
        <v>97.947454844006572</v>
      </c>
    </row>
    <row r="4774" spans="19:21" s="6" customFormat="1" x14ac:dyDescent="0.2">
      <c r="S4774" s="6">
        <v>4773</v>
      </c>
      <c r="T4774" s="6" t="s">
        <v>701</v>
      </c>
      <c r="U4774" s="7">
        <f t="shared" si="87"/>
        <v>97.967980295566505</v>
      </c>
    </row>
    <row r="4775" spans="19:21" s="6" customFormat="1" x14ac:dyDescent="0.2">
      <c r="S4775" s="6">
        <v>4774</v>
      </c>
      <c r="T4775" s="6" t="s">
        <v>702</v>
      </c>
      <c r="U4775" s="7">
        <f t="shared" si="87"/>
        <v>97.988505747126439</v>
      </c>
    </row>
    <row r="4776" spans="19:21" s="6" customFormat="1" x14ac:dyDescent="0.2">
      <c r="S4776" s="6">
        <v>4775</v>
      </c>
      <c r="T4776" s="6" t="s">
        <v>703</v>
      </c>
      <c r="U4776" s="7">
        <f t="shared" si="87"/>
        <v>98.009031198686372</v>
      </c>
    </row>
    <row r="4777" spans="19:21" s="6" customFormat="1" x14ac:dyDescent="0.2">
      <c r="S4777" s="6">
        <v>4776</v>
      </c>
      <c r="T4777" s="6" t="s">
        <v>704</v>
      </c>
      <c r="U4777" s="7">
        <f t="shared" si="87"/>
        <v>98.029556650246306</v>
      </c>
    </row>
    <row r="4778" spans="19:21" s="6" customFormat="1" x14ac:dyDescent="0.2">
      <c r="S4778" s="6">
        <v>4777</v>
      </c>
      <c r="T4778" s="6" t="s">
        <v>705</v>
      </c>
      <c r="U4778" s="7">
        <f t="shared" si="87"/>
        <v>98.05008210180624</v>
      </c>
    </row>
    <row r="4779" spans="19:21" s="6" customFormat="1" x14ac:dyDescent="0.2">
      <c r="S4779" s="6">
        <v>4778</v>
      </c>
      <c r="T4779" s="6" t="s">
        <v>706</v>
      </c>
      <c r="U4779" s="7">
        <f t="shared" si="87"/>
        <v>98.070607553366173</v>
      </c>
    </row>
    <row r="4780" spans="19:21" s="6" customFormat="1" x14ac:dyDescent="0.2">
      <c r="S4780" s="6">
        <v>4779</v>
      </c>
      <c r="T4780" s="6" t="s">
        <v>707</v>
      </c>
      <c r="U4780" s="7">
        <f t="shared" si="87"/>
        <v>98.091133004926107</v>
      </c>
    </row>
    <row r="4781" spans="19:21" s="6" customFormat="1" x14ac:dyDescent="0.2">
      <c r="S4781" s="6">
        <v>4780</v>
      </c>
      <c r="T4781" s="6" t="s">
        <v>708</v>
      </c>
      <c r="U4781" s="7">
        <f t="shared" si="87"/>
        <v>98.11165845648604</v>
      </c>
    </row>
    <row r="4782" spans="19:21" s="6" customFormat="1" x14ac:dyDescent="0.2">
      <c r="S4782" s="6">
        <v>4781</v>
      </c>
      <c r="T4782" s="6" t="s">
        <v>709</v>
      </c>
      <c r="U4782" s="7">
        <f t="shared" si="87"/>
        <v>98.132183908045974</v>
      </c>
    </row>
    <row r="4783" spans="19:21" s="6" customFormat="1" x14ac:dyDescent="0.2">
      <c r="S4783" s="6">
        <v>4782</v>
      </c>
      <c r="T4783" s="6" t="s">
        <v>710</v>
      </c>
      <c r="U4783" s="7">
        <f t="shared" si="87"/>
        <v>98.152709359605922</v>
      </c>
    </row>
    <row r="4784" spans="19:21" s="6" customFormat="1" x14ac:dyDescent="0.2">
      <c r="S4784" s="6">
        <v>4783</v>
      </c>
      <c r="T4784" s="6" t="s">
        <v>711</v>
      </c>
      <c r="U4784" s="7">
        <f t="shared" si="87"/>
        <v>98.173234811165841</v>
      </c>
    </row>
    <row r="4785" spans="19:21" s="6" customFormat="1" x14ac:dyDescent="0.2">
      <c r="S4785" s="6">
        <v>4784</v>
      </c>
      <c r="T4785" s="6" t="s">
        <v>712</v>
      </c>
      <c r="U4785" s="7">
        <f t="shared" si="87"/>
        <v>98.193760262725789</v>
      </c>
    </row>
    <row r="4786" spans="19:21" s="6" customFormat="1" x14ac:dyDescent="0.2">
      <c r="S4786" s="6">
        <v>4785</v>
      </c>
      <c r="T4786" s="6" t="s">
        <v>713</v>
      </c>
      <c r="U4786" s="7">
        <f t="shared" si="87"/>
        <v>98.214285714285708</v>
      </c>
    </row>
    <row r="4787" spans="19:21" s="6" customFormat="1" x14ac:dyDescent="0.2">
      <c r="S4787" s="6">
        <v>4786</v>
      </c>
      <c r="T4787" s="6" t="s">
        <v>714</v>
      </c>
      <c r="U4787" s="7">
        <f t="shared" si="87"/>
        <v>98.234811165845642</v>
      </c>
    </row>
    <row r="4788" spans="19:21" s="6" customFormat="1" x14ac:dyDescent="0.2">
      <c r="S4788" s="6">
        <v>4787</v>
      </c>
      <c r="T4788" s="6" t="s">
        <v>715</v>
      </c>
      <c r="U4788" s="7">
        <f t="shared" si="87"/>
        <v>98.25533661740559</v>
      </c>
    </row>
    <row r="4789" spans="19:21" s="6" customFormat="1" x14ac:dyDescent="0.2">
      <c r="S4789" s="6">
        <v>4788</v>
      </c>
      <c r="T4789" s="6" t="s">
        <v>716</v>
      </c>
      <c r="U4789" s="7">
        <f t="shared" si="87"/>
        <v>98.275862068965509</v>
      </c>
    </row>
    <row r="4790" spans="19:21" s="6" customFormat="1" x14ac:dyDescent="0.2">
      <c r="S4790" s="6">
        <v>4789</v>
      </c>
      <c r="T4790" s="6" t="s">
        <v>717</v>
      </c>
      <c r="U4790" s="7">
        <f t="shared" si="87"/>
        <v>98.296387520525457</v>
      </c>
    </row>
    <row r="4791" spans="19:21" s="6" customFormat="1" x14ac:dyDescent="0.2">
      <c r="S4791" s="6">
        <v>4790</v>
      </c>
      <c r="T4791" s="6" t="s">
        <v>718</v>
      </c>
      <c r="U4791" s="7">
        <f t="shared" si="87"/>
        <v>98.31691297208539</v>
      </c>
    </row>
    <row r="4792" spans="19:21" s="6" customFormat="1" x14ac:dyDescent="0.2">
      <c r="S4792" s="6">
        <v>4791</v>
      </c>
      <c r="T4792" s="6" t="s">
        <v>719</v>
      </c>
      <c r="U4792" s="7">
        <f t="shared" si="87"/>
        <v>98.337438423645324</v>
      </c>
    </row>
    <row r="4793" spans="19:21" s="6" customFormat="1" x14ac:dyDescent="0.2">
      <c r="S4793" s="6">
        <v>4792</v>
      </c>
      <c r="T4793" s="6" t="s">
        <v>720</v>
      </c>
      <c r="U4793" s="7">
        <f t="shared" si="87"/>
        <v>98.357963875205257</v>
      </c>
    </row>
    <row r="4794" spans="19:21" s="6" customFormat="1" x14ac:dyDescent="0.2">
      <c r="S4794" s="6">
        <v>4793</v>
      </c>
      <c r="T4794" s="6" t="s">
        <v>721</v>
      </c>
      <c r="U4794" s="7">
        <f t="shared" si="87"/>
        <v>98.378489326765191</v>
      </c>
    </row>
    <row r="4795" spans="19:21" s="6" customFormat="1" x14ac:dyDescent="0.2">
      <c r="S4795" s="6">
        <v>4794</v>
      </c>
      <c r="T4795" s="6" t="s">
        <v>722</v>
      </c>
      <c r="U4795" s="7">
        <f t="shared" si="87"/>
        <v>98.399014778325125</v>
      </c>
    </row>
    <row r="4796" spans="19:21" s="6" customFormat="1" x14ac:dyDescent="0.2">
      <c r="S4796" s="6">
        <v>4795</v>
      </c>
      <c r="T4796" s="6" t="s">
        <v>723</v>
      </c>
      <c r="U4796" s="7">
        <f t="shared" si="87"/>
        <v>98.419540229885058</v>
      </c>
    </row>
    <row r="4797" spans="19:21" s="6" customFormat="1" x14ac:dyDescent="0.2">
      <c r="S4797" s="6">
        <v>4796</v>
      </c>
      <c r="T4797" s="6" t="s">
        <v>724</v>
      </c>
      <c r="U4797" s="7">
        <f t="shared" si="87"/>
        <v>98.440065681444992</v>
      </c>
    </row>
    <row r="4798" spans="19:21" s="6" customFormat="1" x14ac:dyDescent="0.2">
      <c r="S4798" s="6">
        <v>4797</v>
      </c>
      <c r="T4798" s="6" t="s">
        <v>725</v>
      </c>
      <c r="U4798" s="7">
        <f t="shared" si="87"/>
        <v>98.460591133004925</v>
      </c>
    </row>
    <row r="4799" spans="19:21" s="6" customFormat="1" x14ac:dyDescent="0.2">
      <c r="S4799" s="6">
        <v>4798</v>
      </c>
      <c r="T4799" s="6" t="s">
        <v>3106</v>
      </c>
      <c r="U4799" s="7">
        <f t="shared" si="87"/>
        <v>98.481116584564859</v>
      </c>
    </row>
    <row r="4800" spans="19:21" s="6" customFormat="1" x14ac:dyDescent="0.2">
      <c r="S4800" s="6">
        <v>4799</v>
      </c>
      <c r="T4800" s="6" t="s">
        <v>3107</v>
      </c>
      <c r="U4800" s="7">
        <f t="shared" si="87"/>
        <v>98.501642036124792</v>
      </c>
    </row>
    <row r="4801" spans="19:21" s="6" customFormat="1" x14ac:dyDescent="0.2">
      <c r="S4801" s="6">
        <v>4800</v>
      </c>
      <c r="T4801" s="6" t="s">
        <v>3108</v>
      </c>
      <c r="U4801" s="7">
        <f t="shared" si="87"/>
        <v>98.522167487684726</v>
      </c>
    </row>
    <row r="4802" spans="19:21" s="6" customFormat="1" x14ac:dyDescent="0.2">
      <c r="S4802" s="6">
        <v>4801</v>
      </c>
      <c r="T4802" s="6" t="s">
        <v>3109</v>
      </c>
      <c r="U4802" s="7">
        <f t="shared" si="87"/>
        <v>98.54269293924466</v>
      </c>
    </row>
    <row r="4803" spans="19:21" s="6" customFormat="1" x14ac:dyDescent="0.2">
      <c r="S4803" s="6">
        <v>4802</v>
      </c>
      <c r="T4803" s="6" t="s">
        <v>3110</v>
      </c>
      <c r="U4803" s="7">
        <f t="shared" si="87"/>
        <v>98.563218390804593</v>
      </c>
    </row>
    <row r="4804" spans="19:21" s="6" customFormat="1" x14ac:dyDescent="0.2">
      <c r="S4804" s="6">
        <v>4803</v>
      </c>
      <c r="T4804" s="6" t="s">
        <v>3111</v>
      </c>
      <c r="U4804" s="7">
        <f t="shared" si="87"/>
        <v>98.583743842364541</v>
      </c>
    </row>
    <row r="4805" spans="19:21" s="6" customFormat="1" x14ac:dyDescent="0.2">
      <c r="S4805" s="6">
        <v>4804</v>
      </c>
      <c r="T4805" s="6" t="s">
        <v>3112</v>
      </c>
      <c r="U4805" s="7">
        <f t="shared" si="87"/>
        <v>98.60426929392446</v>
      </c>
    </row>
    <row r="4806" spans="19:21" s="6" customFormat="1" x14ac:dyDescent="0.2">
      <c r="S4806" s="6">
        <v>4805</v>
      </c>
      <c r="T4806" s="6" t="s">
        <v>3113</v>
      </c>
      <c r="U4806" s="7">
        <f t="shared" si="87"/>
        <v>98.624794745484394</v>
      </c>
    </row>
    <row r="4807" spans="19:21" s="6" customFormat="1" x14ac:dyDescent="0.2">
      <c r="S4807" s="6">
        <v>4806</v>
      </c>
      <c r="T4807" s="6" t="s">
        <v>3114</v>
      </c>
      <c r="U4807" s="7">
        <f t="shared" si="87"/>
        <v>98.645320197044342</v>
      </c>
    </row>
    <row r="4808" spans="19:21" s="6" customFormat="1" x14ac:dyDescent="0.2">
      <c r="S4808" s="6">
        <v>4807</v>
      </c>
      <c r="T4808" s="6" t="s">
        <v>3115</v>
      </c>
      <c r="U4808" s="7">
        <f t="shared" si="87"/>
        <v>98.665845648604261</v>
      </c>
    </row>
    <row r="4809" spans="19:21" s="6" customFormat="1" x14ac:dyDescent="0.2">
      <c r="S4809" s="6">
        <v>4808</v>
      </c>
      <c r="T4809" s="6" t="s">
        <v>3116</v>
      </c>
      <c r="U4809" s="7">
        <f t="shared" si="87"/>
        <v>98.686371100164209</v>
      </c>
    </row>
    <row r="4810" spans="19:21" s="6" customFormat="1" x14ac:dyDescent="0.2">
      <c r="S4810" s="6">
        <v>4809</v>
      </c>
      <c r="T4810" s="6" t="s">
        <v>3117</v>
      </c>
      <c r="U4810" s="7">
        <f t="shared" si="87"/>
        <v>98.706896551724128</v>
      </c>
    </row>
    <row r="4811" spans="19:21" s="6" customFormat="1" x14ac:dyDescent="0.2">
      <c r="S4811" s="6">
        <v>4810</v>
      </c>
      <c r="T4811" s="6" t="s">
        <v>3118</v>
      </c>
      <c r="U4811" s="7">
        <f t="shared" si="87"/>
        <v>98.727422003284076</v>
      </c>
    </row>
    <row r="4812" spans="19:21" s="6" customFormat="1" x14ac:dyDescent="0.2">
      <c r="S4812" s="6">
        <v>4811</v>
      </c>
      <c r="T4812" s="6" t="s">
        <v>3119</v>
      </c>
      <c r="U4812" s="7">
        <f t="shared" si="87"/>
        <v>98.747947454844009</v>
      </c>
    </row>
    <row r="4813" spans="19:21" s="6" customFormat="1" x14ac:dyDescent="0.2">
      <c r="S4813" s="6">
        <v>4812</v>
      </c>
      <c r="T4813" s="6" t="s">
        <v>3120</v>
      </c>
      <c r="U4813" s="7">
        <f t="shared" si="87"/>
        <v>98.768472906403943</v>
      </c>
    </row>
    <row r="4814" spans="19:21" s="6" customFormat="1" x14ac:dyDescent="0.2">
      <c r="S4814" s="6">
        <v>4813</v>
      </c>
      <c r="T4814" s="6" t="s">
        <v>3121</v>
      </c>
      <c r="U4814" s="7">
        <f t="shared" si="87"/>
        <v>98.788998357963877</v>
      </c>
    </row>
    <row r="4815" spans="19:21" s="6" customFormat="1" x14ac:dyDescent="0.2">
      <c r="S4815" s="6">
        <v>4814</v>
      </c>
      <c r="T4815" s="6" t="s">
        <v>3122</v>
      </c>
      <c r="U4815" s="7">
        <f t="shared" si="87"/>
        <v>98.80952380952381</v>
      </c>
    </row>
    <row r="4816" spans="19:21" s="6" customFormat="1" x14ac:dyDescent="0.2">
      <c r="S4816" s="6">
        <v>4815</v>
      </c>
      <c r="T4816" s="6" t="s">
        <v>3123</v>
      </c>
      <c r="U4816" s="7">
        <f t="shared" si="87"/>
        <v>98.830049261083744</v>
      </c>
    </row>
    <row r="4817" spans="19:21" s="6" customFormat="1" x14ac:dyDescent="0.2">
      <c r="S4817" s="6">
        <v>4816</v>
      </c>
      <c r="T4817" s="6" t="s">
        <v>3124</v>
      </c>
      <c r="U4817" s="7">
        <f t="shared" si="87"/>
        <v>98.850574712643677</v>
      </c>
    </row>
    <row r="4818" spans="19:21" s="6" customFormat="1" x14ac:dyDescent="0.2">
      <c r="S4818" s="6">
        <v>4817</v>
      </c>
      <c r="T4818" s="6" t="s">
        <v>3125</v>
      </c>
      <c r="U4818" s="7">
        <f t="shared" ref="U4818:U4872" si="88">(S4818/4872)*100</f>
        <v>98.871100164203625</v>
      </c>
    </row>
    <row r="4819" spans="19:21" s="6" customFormat="1" x14ac:dyDescent="0.2">
      <c r="S4819" s="6">
        <v>4818</v>
      </c>
      <c r="T4819" s="6" t="s">
        <v>3126</v>
      </c>
      <c r="U4819" s="7">
        <f t="shared" si="88"/>
        <v>98.891625615763544</v>
      </c>
    </row>
    <row r="4820" spans="19:21" s="6" customFormat="1" x14ac:dyDescent="0.2">
      <c r="S4820" s="6">
        <v>4819</v>
      </c>
      <c r="T4820" s="6" t="s">
        <v>3127</v>
      </c>
      <c r="U4820" s="7">
        <f t="shared" si="88"/>
        <v>98.912151067323478</v>
      </c>
    </row>
    <row r="4821" spans="19:21" s="6" customFormat="1" x14ac:dyDescent="0.2">
      <c r="S4821" s="6">
        <v>4820</v>
      </c>
      <c r="T4821" s="6" t="s">
        <v>3128</v>
      </c>
      <c r="U4821" s="7">
        <f t="shared" si="88"/>
        <v>98.932676518883412</v>
      </c>
    </row>
    <row r="4822" spans="19:21" s="6" customFormat="1" x14ac:dyDescent="0.2">
      <c r="S4822" s="6">
        <v>4821</v>
      </c>
      <c r="T4822" s="6" t="s">
        <v>3129</v>
      </c>
      <c r="U4822" s="7">
        <f t="shared" si="88"/>
        <v>98.953201970443345</v>
      </c>
    </row>
    <row r="4823" spans="19:21" s="6" customFormat="1" x14ac:dyDescent="0.2">
      <c r="S4823" s="6">
        <v>4822</v>
      </c>
      <c r="T4823" s="6" t="s">
        <v>3130</v>
      </c>
      <c r="U4823" s="7">
        <f t="shared" si="88"/>
        <v>98.973727422003293</v>
      </c>
    </row>
    <row r="4824" spans="19:21" s="6" customFormat="1" x14ac:dyDescent="0.2">
      <c r="S4824" s="6">
        <v>4823</v>
      </c>
      <c r="T4824" s="6" t="s">
        <v>3131</v>
      </c>
      <c r="U4824" s="7">
        <f t="shared" si="88"/>
        <v>98.994252873563212</v>
      </c>
    </row>
    <row r="4825" spans="19:21" s="6" customFormat="1" x14ac:dyDescent="0.2">
      <c r="S4825" s="6">
        <v>4824</v>
      </c>
      <c r="T4825" s="6" t="s">
        <v>3132</v>
      </c>
      <c r="U4825" s="7">
        <f t="shared" si="88"/>
        <v>99.01477832512316</v>
      </c>
    </row>
    <row r="4826" spans="19:21" s="6" customFormat="1" x14ac:dyDescent="0.2">
      <c r="S4826" s="6">
        <v>4825</v>
      </c>
      <c r="T4826" s="6" t="s">
        <v>3133</v>
      </c>
      <c r="U4826" s="7">
        <f t="shared" si="88"/>
        <v>99.035303776683094</v>
      </c>
    </row>
    <row r="4827" spans="19:21" s="6" customFormat="1" x14ac:dyDescent="0.2">
      <c r="S4827" s="6">
        <v>4826</v>
      </c>
      <c r="T4827" s="6" t="s">
        <v>3134</v>
      </c>
      <c r="U4827" s="7">
        <f t="shared" si="88"/>
        <v>99.055829228243013</v>
      </c>
    </row>
    <row r="4828" spans="19:21" s="6" customFormat="1" x14ac:dyDescent="0.2">
      <c r="S4828" s="6">
        <v>4827</v>
      </c>
      <c r="T4828" s="6" t="s">
        <v>3135</v>
      </c>
      <c r="U4828" s="7">
        <f t="shared" si="88"/>
        <v>99.076354679802961</v>
      </c>
    </row>
    <row r="4829" spans="19:21" s="6" customFormat="1" x14ac:dyDescent="0.2">
      <c r="S4829" s="6">
        <v>4828</v>
      </c>
      <c r="T4829" s="6" t="s">
        <v>3136</v>
      </c>
      <c r="U4829" s="7">
        <f t="shared" si="88"/>
        <v>99.09688013136288</v>
      </c>
    </row>
    <row r="4830" spans="19:21" s="6" customFormat="1" x14ac:dyDescent="0.2">
      <c r="S4830" s="6">
        <v>4829</v>
      </c>
      <c r="T4830" s="6" t="s">
        <v>3137</v>
      </c>
      <c r="U4830" s="7">
        <f t="shared" si="88"/>
        <v>99.117405582922828</v>
      </c>
    </row>
    <row r="4831" spans="19:21" s="6" customFormat="1" x14ac:dyDescent="0.2">
      <c r="S4831" s="6">
        <v>4830</v>
      </c>
      <c r="T4831" s="6" t="s">
        <v>3138</v>
      </c>
      <c r="U4831" s="7">
        <f t="shared" si="88"/>
        <v>99.137931034482762</v>
      </c>
    </row>
    <row r="4832" spans="19:21" s="6" customFormat="1" x14ac:dyDescent="0.2">
      <c r="S4832" s="6">
        <v>4831</v>
      </c>
      <c r="T4832" s="6" t="s">
        <v>3139</v>
      </c>
      <c r="U4832" s="7">
        <f t="shared" si="88"/>
        <v>99.158456486042695</v>
      </c>
    </row>
    <row r="4833" spans="19:21" s="6" customFormat="1" x14ac:dyDescent="0.2">
      <c r="S4833" s="6">
        <v>4832</v>
      </c>
      <c r="T4833" s="6" t="s">
        <v>3140</v>
      </c>
      <c r="U4833" s="7">
        <f t="shared" si="88"/>
        <v>99.178981937602629</v>
      </c>
    </row>
    <row r="4834" spans="19:21" s="6" customFormat="1" x14ac:dyDescent="0.2">
      <c r="S4834" s="6">
        <v>4833</v>
      </c>
      <c r="T4834" s="6" t="s">
        <v>3141</v>
      </c>
      <c r="U4834" s="7">
        <f t="shared" si="88"/>
        <v>99.199507389162562</v>
      </c>
    </row>
    <row r="4835" spans="19:21" s="6" customFormat="1" x14ac:dyDescent="0.2">
      <c r="S4835" s="6">
        <v>4834</v>
      </c>
      <c r="T4835" s="6" t="s">
        <v>3142</v>
      </c>
      <c r="U4835" s="7">
        <f t="shared" si="88"/>
        <v>99.220032840722496</v>
      </c>
    </row>
    <row r="4836" spans="19:21" s="6" customFormat="1" x14ac:dyDescent="0.2">
      <c r="S4836" s="6">
        <v>4835</v>
      </c>
      <c r="T4836" s="6" t="s">
        <v>3143</v>
      </c>
      <c r="U4836" s="7">
        <f t="shared" si="88"/>
        <v>99.240558292282429</v>
      </c>
    </row>
    <row r="4837" spans="19:21" s="6" customFormat="1" x14ac:dyDescent="0.2">
      <c r="S4837" s="6">
        <v>4836</v>
      </c>
      <c r="T4837" s="6" t="s">
        <v>3144</v>
      </c>
      <c r="U4837" s="7">
        <f t="shared" si="88"/>
        <v>99.261083743842363</v>
      </c>
    </row>
    <row r="4838" spans="19:21" s="6" customFormat="1" x14ac:dyDescent="0.2">
      <c r="S4838" s="6">
        <v>4837</v>
      </c>
      <c r="T4838" s="6" t="s">
        <v>3145</v>
      </c>
      <c r="U4838" s="7">
        <f t="shared" si="88"/>
        <v>99.281609195402297</v>
      </c>
    </row>
    <row r="4839" spans="19:21" s="6" customFormat="1" x14ac:dyDescent="0.2">
      <c r="S4839" s="6">
        <v>4838</v>
      </c>
      <c r="T4839" s="6" t="s">
        <v>3146</v>
      </c>
      <c r="U4839" s="7">
        <f t="shared" si="88"/>
        <v>99.30213464696223</v>
      </c>
    </row>
    <row r="4840" spans="19:21" s="6" customFormat="1" x14ac:dyDescent="0.2">
      <c r="S4840" s="6">
        <v>4839</v>
      </c>
      <c r="T4840" s="6" t="s">
        <v>3147</v>
      </c>
      <c r="U4840" s="7">
        <f t="shared" si="88"/>
        <v>99.322660098522164</v>
      </c>
    </row>
    <row r="4841" spans="19:21" s="6" customFormat="1" x14ac:dyDescent="0.2">
      <c r="S4841" s="6">
        <v>4840</v>
      </c>
      <c r="T4841" s="6" t="s">
        <v>3148</v>
      </c>
      <c r="U4841" s="7">
        <f t="shared" si="88"/>
        <v>99.343185550082097</v>
      </c>
    </row>
    <row r="4842" spans="19:21" s="6" customFormat="1" x14ac:dyDescent="0.2">
      <c r="S4842" s="6">
        <v>4841</v>
      </c>
      <c r="T4842" s="6" t="s">
        <v>3149</v>
      </c>
      <c r="U4842" s="7">
        <f t="shared" si="88"/>
        <v>99.363711001642045</v>
      </c>
    </row>
    <row r="4843" spans="19:21" s="6" customFormat="1" x14ac:dyDescent="0.2">
      <c r="S4843" s="6">
        <v>4842</v>
      </c>
      <c r="T4843" s="6" t="s">
        <v>3150</v>
      </c>
      <c r="U4843" s="7">
        <f t="shared" si="88"/>
        <v>99.384236453201964</v>
      </c>
    </row>
    <row r="4844" spans="19:21" s="6" customFormat="1" x14ac:dyDescent="0.2">
      <c r="S4844" s="6">
        <v>4843</v>
      </c>
      <c r="T4844" s="6" t="s">
        <v>3151</v>
      </c>
      <c r="U4844" s="7">
        <f t="shared" si="88"/>
        <v>99.404761904761912</v>
      </c>
    </row>
    <row r="4845" spans="19:21" s="6" customFormat="1" x14ac:dyDescent="0.2">
      <c r="S4845" s="6">
        <v>4844</v>
      </c>
      <c r="T4845" s="6" t="s">
        <v>3152</v>
      </c>
      <c r="U4845" s="7">
        <f t="shared" si="88"/>
        <v>99.425287356321832</v>
      </c>
    </row>
    <row r="4846" spans="19:21" s="6" customFormat="1" x14ac:dyDescent="0.2">
      <c r="S4846" s="6">
        <v>4845</v>
      </c>
      <c r="T4846" s="6" t="s">
        <v>3153</v>
      </c>
      <c r="U4846" s="7">
        <f t="shared" si="88"/>
        <v>99.445812807881779</v>
      </c>
    </row>
    <row r="4847" spans="19:21" s="6" customFormat="1" x14ac:dyDescent="0.2">
      <c r="S4847" s="6">
        <v>4846</v>
      </c>
      <c r="T4847" s="6" t="s">
        <v>3154</v>
      </c>
      <c r="U4847" s="7">
        <f t="shared" si="88"/>
        <v>99.466338259441713</v>
      </c>
    </row>
    <row r="4848" spans="19:21" s="6" customFormat="1" x14ac:dyDescent="0.2">
      <c r="S4848" s="6">
        <v>4847</v>
      </c>
      <c r="T4848" s="6" t="s">
        <v>3155</v>
      </c>
      <c r="U4848" s="7">
        <f t="shared" si="88"/>
        <v>99.486863711001632</v>
      </c>
    </row>
    <row r="4849" spans="19:21" s="6" customFormat="1" x14ac:dyDescent="0.2">
      <c r="S4849" s="6">
        <v>4848</v>
      </c>
      <c r="T4849" s="6" t="s">
        <v>3156</v>
      </c>
      <c r="U4849" s="7">
        <f t="shared" si="88"/>
        <v>99.50738916256158</v>
      </c>
    </row>
    <row r="4850" spans="19:21" s="6" customFormat="1" x14ac:dyDescent="0.2">
      <c r="S4850" s="6">
        <v>4849</v>
      </c>
      <c r="T4850" s="6" t="s">
        <v>3157</v>
      </c>
      <c r="U4850" s="7">
        <f t="shared" si="88"/>
        <v>99.527914614121514</v>
      </c>
    </row>
    <row r="4851" spans="19:21" s="6" customFormat="1" x14ac:dyDescent="0.2">
      <c r="S4851" s="6">
        <v>4850</v>
      </c>
      <c r="T4851" s="6" t="s">
        <v>3158</v>
      </c>
      <c r="U4851" s="7">
        <f t="shared" si="88"/>
        <v>99.548440065681447</v>
      </c>
    </row>
    <row r="4852" spans="19:21" s="6" customFormat="1" x14ac:dyDescent="0.2">
      <c r="S4852" s="6">
        <v>4851</v>
      </c>
      <c r="T4852" s="6" t="s">
        <v>3159</v>
      </c>
      <c r="U4852" s="7">
        <f t="shared" si="88"/>
        <v>99.568965517241381</v>
      </c>
    </row>
    <row r="4853" spans="19:21" s="6" customFormat="1" x14ac:dyDescent="0.2">
      <c r="S4853" s="6">
        <v>4852</v>
      </c>
      <c r="T4853" s="6" t="s">
        <v>3160</v>
      </c>
      <c r="U4853" s="7">
        <f t="shared" si="88"/>
        <v>99.589490968801314</v>
      </c>
    </row>
    <row r="4854" spans="19:21" s="6" customFormat="1" x14ac:dyDescent="0.2">
      <c r="S4854" s="6">
        <v>4853</v>
      </c>
      <c r="T4854" s="6" t="s">
        <v>3161</v>
      </c>
      <c r="U4854" s="7">
        <f t="shared" si="88"/>
        <v>99.610016420361248</v>
      </c>
    </row>
    <row r="4855" spans="19:21" s="6" customFormat="1" x14ac:dyDescent="0.2">
      <c r="S4855" s="6">
        <v>4854</v>
      </c>
      <c r="T4855" s="6" t="s">
        <v>3162</v>
      </c>
      <c r="U4855" s="7">
        <f t="shared" si="88"/>
        <v>99.630541871921181</v>
      </c>
    </row>
    <row r="4856" spans="19:21" s="6" customFormat="1" x14ac:dyDescent="0.2">
      <c r="S4856" s="6">
        <v>4855</v>
      </c>
      <c r="T4856" s="6" t="s">
        <v>3163</v>
      </c>
      <c r="U4856" s="7">
        <f t="shared" si="88"/>
        <v>99.651067323481115</v>
      </c>
    </row>
    <row r="4857" spans="19:21" s="6" customFormat="1" x14ac:dyDescent="0.2">
      <c r="S4857" s="6">
        <v>4856</v>
      </c>
      <c r="T4857" s="6" t="s">
        <v>3164</v>
      </c>
      <c r="U4857" s="7">
        <f t="shared" si="88"/>
        <v>99.671592775041049</v>
      </c>
    </row>
    <row r="4858" spans="19:21" s="6" customFormat="1" x14ac:dyDescent="0.2">
      <c r="S4858" s="6">
        <v>4857</v>
      </c>
      <c r="T4858" s="6" t="s">
        <v>3165</v>
      </c>
      <c r="U4858" s="7">
        <f t="shared" si="88"/>
        <v>99.692118226600996</v>
      </c>
    </row>
    <row r="4859" spans="19:21" s="6" customFormat="1" x14ac:dyDescent="0.2">
      <c r="S4859" s="6">
        <v>4858</v>
      </c>
      <c r="T4859" s="6" t="s">
        <v>3166</v>
      </c>
      <c r="U4859" s="7">
        <f t="shared" si="88"/>
        <v>99.712643678160916</v>
      </c>
    </row>
    <row r="4860" spans="19:21" s="6" customFormat="1" x14ac:dyDescent="0.2">
      <c r="S4860" s="6">
        <v>4859</v>
      </c>
      <c r="T4860" s="6" t="s">
        <v>3167</v>
      </c>
      <c r="U4860" s="7">
        <f t="shared" si="88"/>
        <v>99.733169129720849</v>
      </c>
    </row>
    <row r="4861" spans="19:21" s="6" customFormat="1" x14ac:dyDescent="0.2">
      <c r="S4861" s="6">
        <v>4860</v>
      </c>
      <c r="T4861" s="6" t="s">
        <v>3168</v>
      </c>
      <c r="U4861" s="7">
        <f t="shared" si="88"/>
        <v>99.753694581280783</v>
      </c>
    </row>
    <row r="4862" spans="19:21" s="6" customFormat="1" x14ac:dyDescent="0.2">
      <c r="S4862" s="6">
        <v>4861</v>
      </c>
      <c r="T4862" s="6" t="s">
        <v>3169</v>
      </c>
      <c r="U4862" s="7">
        <f t="shared" si="88"/>
        <v>99.774220032840716</v>
      </c>
    </row>
    <row r="4863" spans="19:21" s="6" customFormat="1" x14ac:dyDescent="0.2">
      <c r="S4863" s="6">
        <v>4862</v>
      </c>
      <c r="T4863" s="6" t="s">
        <v>3170</v>
      </c>
      <c r="U4863" s="7">
        <f t="shared" si="88"/>
        <v>99.794745484400664</v>
      </c>
    </row>
    <row r="4864" spans="19:21" s="6" customFormat="1" x14ac:dyDescent="0.2">
      <c r="S4864" s="6">
        <v>4863</v>
      </c>
      <c r="T4864" s="6" t="s">
        <v>3171</v>
      </c>
      <c r="U4864" s="7">
        <f t="shared" si="88"/>
        <v>99.815270935960584</v>
      </c>
    </row>
    <row r="4865" spans="19:21" s="6" customFormat="1" x14ac:dyDescent="0.2">
      <c r="S4865" s="6">
        <v>4864</v>
      </c>
      <c r="T4865" s="6" t="s">
        <v>3172</v>
      </c>
      <c r="U4865" s="7">
        <f t="shared" si="88"/>
        <v>99.835796387520531</v>
      </c>
    </row>
    <row r="4866" spans="19:21" s="6" customFormat="1" x14ac:dyDescent="0.2">
      <c r="S4866" s="6">
        <v>4865</v>
      </c>
      <c r="T4866" s="6" t="s">
        <v>3173</v>
      </c>
      <c r="U4866" s="7">
        <f t="shared" si="88"/>
        <v>99.856321839080465</v>
      </c>
    </row>
    <row r="4867" spans="19:21" s="6" customFormat="1" x14ac:dyDescent="0.2">
      <c r="S4867" s="6">
        <v>4866</v>
      </c>
      <c r="T4867" s="6" t="s">
        <v>3174</v>
      </c>
      <c r="U4867" s="7">
        <f t="shared" si="88"/>
        <v>99.876847290640399</v>
      </c>
    </row>
    <row r="4868" spans="19:21" s="6" customFormat="1" x14ac:dyDescent="0.2">
      <c r="S4868" s="6">
        <v>4867</v>
      </c>
      <c r="T4868" s="6" t="s">
        <v>3175</v>
      </c>
      <c r="U4868" s="7">
        <f t="shared" si="88"/>
        <v>99.897372742200332</v>
      </c>
    </row>
    <row r="4869" spans="19:21" s="6" customFormat="1" x14ac:dyDescent="0.2">
      <c r="S4869" s="6">
        <v>4868</v>
      </c>
      <c r="T4869" s="6" t="s">
        <v>3176</v>
      </c>
      <c r="U4869" s="7">
        <f t="shared" si="88"/>
        <v>99.917898193760252</v>
      </c>
    </row>
    <row r="4870" spans="19:21" s="6" customFormat="1" x14ac:dyDescent="0.2">
      <c r="S4870" s="6">
        <v>4869</v>
      </c>
      <c r="T4870" s="6" t="s">
        <v>3177</v>
      </c>
      <c r="U4870" s="7">
        <f t="shared" si="88"/>
        <v>99.938423645320199</v>
      </c>
    </row>
    <row r="4871" spans="19:21" s="6" customFormat="1" x14ac:dyDescent="0.2">
      <c r="S4871" s="6">
        <v>4870</v>
      </c>
      <c r="T4871" s="6" t="s">
        <v>3178</v>
      </c>
      <c r="U4871" s="7">
        <f t="shared" si="88"/>
        <v>99.958949096880133</v>
      </c>
    </row>
    <row r="4872" spans="19:21" s="6" customFormat="1" x14ac:dyDescent="0.2">
      <c r="S4872" s="6">
        <v>4871</v>
      </c>
      <c r="T4872" s="6" t="s">
        <v>3179</v>
      </c>
      <c r="U4872" s="7">
        <f t="shared" si="88"/>
        <v>99.979474548440066</v>
      </c>
    </row>
    <row r="4873" spans="19:21" s="6" customFormat="1" x14ac:dyDescent="0.2">
      <c r="U4873" s="7"/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Meritev</vt:lpstr>
      <vt:lpstr>Procenti</vt:lpstr>
      <vt:lpstr>Meritev!Tiskanje_naslovov</vt:lpstr>
    </vt:vector>
  </TitlesOfParts>
  <Company>Office07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</dc:creator>
  <cp:lastModifiedBy>Bostjan 33</cp:lastModifiedBy>
  <cp:lastPrinted>2023-07-31T20:11:19Z</cp:lastPrinted>
  <dcterms:created xsi:type="dcterms:W3CDTF">2012-02-14T23:26:26Z</dcterms:created>
  <dcterms:modified xsi:type="dcterms:W3CDTF">2023-09-05T07:12:12Z</dcterms:modified>
</cp:coreProperties>
</file>